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174D176-8835-4EAB-98BE-D25F37E081A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 №1" sheetId="1" r:id="rId1"/>
    <sheet name="Приложение №2" sheetId="2" r:id="rId2"/>
  </sheets>
  <definedNames>
    <definedName name="_xlnm.Print_Area" localSheetId="0">'приложение №1'!$A$1:$AC$17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2" l="1"/>
  <c r="D16" i="1"/>
  <c r="K15" i="2"/>
  <c r="L15" i="2"/>
  <c r="M15" i="2"/>
  <c r="E16" i="2"/>
  <c r="F16" i="2"/>
  <c r="H16" i="2"/>
  <c r="I16" i="2"/>
  <c r="K16" i="2"/>
  <c r="L16" i="2"/>
  <c r="M16" i="2"/>
  <c r="O16" i="2"/>
  <c r="P16" i="2"/>
  <c r="R16" i="2"/>
  <c r="S16" i="2"/>
  <c r="D17" i="2"/>
  <c r="D16" i="2" s="1"/>
  <c r="G17" i="2"/>
  <c r="G16" i="2" s="1"/>
  <c r="J17" i="2"/>
  <c r="N17" i="2"/>
  <c r="N16" i="2" s="1"/>
  <c r="Q17" i="2"/>
  <c r="Q16" i="2" s="1"/>
  <c r="D18" i="2"/>
  <c r="G18" i="2"/>
  <c r="N18" i="2"/>
  <c r="Q18" i="2"/>
  <c r="J15" i="2" l="1"/>
  <c r="J16" i="2"/>
  <c r="AC13" i="1" l="1"/>
  <c r="AC14" i="1"/>
  <c r="W13" i="1"/>
  <c r="X14" i="1"/>
  <c r="W14" i="1"/>
  <c r="O13" i="1"/>
  <c r="N13" i="1"/>
  <c r="P14" i="1"/>
  <c r="O14" i="1"/>
  <c r="N14" i="1"/>
  <c r="F13" i="1"/>
  <c r="X16" i="1"/>
  <c r="X13" i="1" l="1"/>
  <c r="P13" i="1"/>
  <c r="G13" i="1" l="1"/>
  <c r="D14" i="1" l="1"/>
  <c r="D13" i="1" s="1"/>
  <c r="G14" i="1"/>
  <c r="C14" i="1"/>
  <c r="F16" i="1"/>
  <c r="F14" i="1" s="1"/>
  <c r="E16" i="1"/>
  <c r="E14" i="1" s="1"/>
  <c r="E13" i="1"/>
</calcChain>
</file>

<file path=xl/sharedStrings.xml><?xml version="1.0" encoding="utf-8"?>
<sst xmlns="http://schemas.openxmlformats.org/spreadsheetml/2006/main" count="146" uniqueCount="74">
  <si>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</si>
  <si>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</si>
  <si>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</si>
  <si>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</si>
  <si>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</si>
  <si>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</si>
  <si>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</si>
  <si>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</si>
  <si>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</si>
  <si>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>договоры о комплексном 
развитии территорий</t>
  </si>
  <si>
    <t>переселение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</si>
  <si>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</si>
  <si>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</si>
  <si>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</si>
  <si>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</si>
  <si>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</si>
  <si>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</si>
  <si>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</si>
  <si>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</si>
  <si>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</si>
  <si>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</si>
  <si>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</si>
  <si>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</si>
  <si>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</si>
  <si>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</si>
  <si>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</si>
  <si>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>субсидия на возмещение 
или оплату расходов по 
договорам о комплексном 
 развитии территорий</t>
  </si>
  <si>
    <t>стоимость</t>
  </si>
  <si>
    <t>приобретаемая площадь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</si>
  <si>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</si>
  <si>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</si>
  <si>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</si>
  <si>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</si>
  <si>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</si>
  <si>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 xml:space="preserve">План реализации
мероприятий по переселению граждан из аварийного жилищного фонда,
признанного таковым в период с 1 января 2017 года до 1 января 2022 года, по способам переселения
</t>
  </si>
  <si>
    <t>1.</t>
  </si>
  <si>
    <t>2.</t>
  </si>
  <si>
    <t>3.</t>
  </si>
  <si>
    <t>Итого по город Пугачев (Пугачевский муниципальный район)</t>
  </si>
  <si>
    <t>Всего по третьему этапу 2024-2025 года</t>
  </si>
  <si>
    <t>Всего по первому этапу 2022-2023  года</t>
  </si>
  <si>
    <t>Всего повторому  этапу 2023-2024 года</t>
  </si>
  <si>
    <t>Всего по четвертому этапу 2024-2025 года</t>
  </si>
  <si>
    <t>Всего по четвертому этапу 2025-2026 года</t>
  </si>
  <si>
    <t>4.</t>
  </si>
  <si>
    <t>Всего по второму этапу 2023-2024 года</t>
  </si>
  <si>
    <t>Всего по первому этапу 2022-2023 года</t>
  </si>
  <si>
    <t>Итого по Город Пугачев (Пугачевский муниципальный район)</t>
  </si>
  <si>
    <r>
      <t xml:space="preserve">Всего по </t>
    </r>
    <r>
      <rPr>
        <sz val="16"/>
        <color rgb="FF000000"/>
        <rFont val="Times New Roman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</rPr>
      <t>. в т.ч.:</t>
    </r>
  </si>
  <si>
    <t>ед.</t>
  </si>
  <si>
    <t>чел.</t>
  </si>
  <si>
    <t>за счет средств иных лиц (инвесторов по договору 
КРТ)</t>
  </si>
  <si>
    <t>за счет средств собственников жилых помещений</t>
  </si>
  <si>
    <t>за счет  пересе-ления граждан в свобод-ный муниципаль-ный жилищный фонд</t>
  </si>
  <si>
    <t>за счет пересе-ления
граждан в рамках реализации реше-ний о
 КРТ</t>
  </si>
  <si>
    <t>за счет средств местного бюджета</t>
  </si>
  <si>
    <t>за счет средств бюджета субъекта Российской Федерации (прогнозно)</t>
  </si>
  <si>
    <t>за счет средств Фонда (прогнозно)</t>
  </si>
  <si>
    <t xml:space="preserve">муници-пальная собственность </t>
  </si>
  <si>
    <t>собствен-ность граждан</t>
  </si>
  <si>
    <t>муници-пальная собствен-ность</t>
  </si>
  <si>
    <t>в том числе:</t>
  </si>
  <si>
    <t>Всего:</t>
  </si>
  <si>
    <t>Всего</t>
  </si>
  <si>
    <t>Справочно: 
Возмещение части стоимости жилых помещений</t>
  </si>
  <si>
    <t>Справочно:
Расчетная сумма экономии бюджетных средств</t>
  </si>
  <si>
    <t>Источники финансирования программы</t>
  </si>
  <si>
    <t>Расселяемая площадь жилых помещений</t>
  </si>
  <si>
    <t>Количество расселяемых жилых помещений</t>
  </si>
  <si>
    <t>Число жителей, планируемых  к переселению</t>
  </si>
  <si>
    <t>№ п/п</t>
  </si>
  <si>
    <t xml:space="preserve">План мероприятий по переселению граждан из аварийного жилищного фонда, признанного таковым 
в период после 1 января 2017 года 
</t>
  </si>
  <si>
    <t>Приложение № 1 к постановлению администрации                                    Пугачевского муниципального района Саратовской области                                                            от 30 августа 2023 года № 958                                                                                                                                                                 Приложение № 3 к муниципальной адресной программе «Переселение граждан из аварийного жилищного
фонда" в муниципальном образовании города Пугачева Саратовской области на 2022-2026 годы</t>
  </si>
  <si>
    <t>Приложение № 2 к постановлению администрации                                                      Пугачевского муниципального района Саратовской области                                                                         от 30 августа 2023 года  № 958                                                                              Приложение № 4 к муниципальной адресной программе «Переселение граждан из аварийного жилищного фонда" в муниципальном образовании города Пугачева Саратовской области на 2022-2026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</si>
</sst>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</font>
    <font>
      <sz val="16"/>
      <color rgb="FF000000"/>
      <name val="Times New Roman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28"/>
      <color rgb="FF000000"/>
      <name val="Calibri"/>
      <family val="2"/>
      <charset val="204"/>
    </font>
    <font>
      <sz val="11"/>
      <color rgb="FF000000"/>
      <name val="Calibri"/>
    </font>
    <font>
      <sz val="14"/>
      <color rgb="FF000000"/>
      <name val="Times New Roman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</font>
    <font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0"/>
  </cellStyleXfs>
  <cellXfs count="9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/>
    <xf numFmtId="0" fontId="4" fillId="4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0" fontId="6" fillId="4" borderId="0" xfId="1" applyFont="1" applyAlignment="1">
      <alignment wrapText="1"/>
    </xf>
    <xf numFmtId="4" fontId="3" fillId="2" borderId="0" xfId="0" applyNumberFormat="1" applyFont="1" applyFill="1"/>
    <xf numFmtId="0" fontId="9" fillId="4" borderId="0" xfId="1"/>
    <xf numFmtId="2" fontId="4" fillId="4" borderId="16" xfId="1" applyNumberFormat="1" applyFont="1" applyBorder="1" applyAlignment="1">
      <alignment horizontal="center" vertical="center"/>
    </xf>
    <xf numFmtId="0" fontId="4" fillId="4" borderId="16" xfId="1" applyFont="1" applyBorder="1" applyAlignment="1">
      <alignment horizontal="center" vertical="center"/>
    </xf>
    <xf numFmtId="0" fontId="4" fillId="4" borderId="16" xfId="1" applyFont="1" applyBorder="1" applyAlignment="1">
      <alignment wrapText="1"/>
    </xf>
    <xf numFmtId="4" fontId="10" fillId="4" borderId="2" xfId="1" applyNumberFormat="1" applyFont="1" applyBorder="1" applyAlignment="1">
      <alignment horizontal="center" vertical="center"/>
    </xf>
    <xf numFmtId="3" fontId="10" fillId="4" borderId="2" xfId="1" applyNumberFormat="1" applyFont="1" applyBorder="1" applyAlignment="1">
      <alignment horizontal="center" vertical="center"/>
    </xf>
    <xf numFmtId="0" fontId="4" fillId="4" borderId="2" xfId="1" applyFont="1" applyBorder="1" applyAlignment="1">
      <alignment horizontal="left" vertical="center" wrapText="1"/>
    </xf>
    <xf numFmtId="0" fontId="4" fillId="4" borderId="2" xfId="1" applyFont="1" applyBorder="1" applyAlignment="1">
      <alignment horizontal="center" vertical="center"/>
    </xf>
    <xf numFmtId="4" fontId="10" fillId="4" borderId="1" xfId="1" applyNumberFormat="1" applyFont="1" applyBorder="1" applyAlignment="1">
      <alignment horizontal="center" vertical="center"/>
    </xf>
    <xf numFmtId="3" fontId="10" fillId="4" borderId="1" xfId="1" applyNumberFormat="1" applyFont="1" applyBorder="1" applyAlignment="1">
      <alignment horizontal="center" vertical="center"/>
    </xf>
    <xf numFmtId="0" fontId="4" fillId="4" borderId="1" xfId="1" applyFont="1" applyBorder="1" applyAlignment="1">
      <alignment horizontal="left" vertical="center" wrapText="1"/>
    </xf>
    <xf numFmtId="0" fontId="4" fillId="4" borderId="1" xfId="1" applyFont="1" applyBorder="1" applyAlignment="1">
      <alignment horizontal="center" vertical="center"/>
    </xf>
    <xf numFmtId="0" fontId="3" fillId="4" borderId="1" xfId="1" applyFont="1" applyBorder="1" applyAlignment="1">
      <alignment horizontal="left" vertical="center" wrapText="1"/>
    </xf>
    <xf numFmtId="0" fontId="3" fillId="4" borderId="1" xfId="1" applyFont="1" applyBorder="1" applyAlignment="1">
      <alignment vertical="center"/>
    </xf>
    <xf numFmtId="0" fontId="3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/>
    </xf>
    <xf numFmtId="0" fontId="9" fillId="4" borderId="0" xfId="1" applyAlignment="1">
      <alignment wrapText="1"/>
    </xf>
    <xf numFmtId="0" fontId="12" fillId="4" borderId="0" xfId="1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6" fillId="4" borderId="0" xfId="1" applyFont="1" applyAlignment="1">
      <alignment wrapText="1"/>
    </xf>
    <xf numFmtId="0" fontId="8" fillId="4" borderId="0" xfId="1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6" xfId="1" applyFont="1" applyBorder="1" applyAlignment="1">
      <alignment horizontal="center" vertical="center" wrapText="1"/>
    </xf>
    <xf numFmtId="0" fontId="3" fillId="4" borderId="3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/>
    </xf>
    <xf numFmtId="0" fontId="13" fillId="4" borderId="0" xfId="1" applyFont="1" applyAlignment="1">
      <alignment wrapText="1"/>
    </xf>
    <xf numFmtId="0" fontId="11" fillId="4" borderId="0" xfId="1" applyFont="1" applyAlignment="1">
      <alignment horizontal="center" vertical="center" wrapText="1"/>
    </xf>
    <xf numFmtId="0" fontId="11" fillId="4" borderId="0" xfId="1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opLeftCell="I1" zoomScale="40" zoomScaleNormal="40" workbookViewId="0">
      <selection activeCell="U2" sqref="U2"/>
    </sheetView>
  </sheetViews>
  <sheetFormatPr defaultRowHeight="15.6" x14ac:dyDescent="0.3"/>
  <cols>
    <col min="1" max="1" width="10.44140625" style="2" customWidth="1"/>
    <col min="2" max="2" width="36.109375" style="2" customWidth="1"/>
    <col min="3" max="3" width="20.44140625" style="2" customWidth="1"/>
    <col min="4" max="4" width="29" style="2" customWidth="1"/>
    <col min="5" max="5" width="19.44140625" style="2" customWidth="1"/>
    <col min="6" max="6" width="14.109375" style="2" customWidth="1"/>
    <col min="7" max="7" width="30.109375" style="2" customWidth="1"/>
    <col min="8" max="9" width="22.5546875" style="2" customWidth="1"/>
    <col min="10" max="10" width="18.88671875" style="2" customWidth="1"/>
    <col min="11" max="12" width="22.5546875" style="2" customWidth="1"/>
    <col min="13" max="13" width="28.88671875" style="2" customWidth="1"/>
    <col min="14" max="14" width="13.88671875" style="2" customWidth="1"/>
    <col min="15" max="15" width="25.5546875" style="2" customWidth="1"/>
    <col min="16" max="16" width="22.5546875" style="2" customWidth="1"/>
    <col min="17" max="17" width="28.109375" style="2" customWidth="1"/>
    <col min="18" max="18" width="22.5546875" style="2" customWidth="1"/>
    <col min="19" max="19" width="24" style="2" customWidth="1"/>
    <col min="20" max="20" width="22.5546875" style="2" customWidth="1"/>
    <col min="21" max="21" width="25.88671875" style="2" customWidth="1"/>
    <col min="22" max="24" width="22.5546875" style="2" customWidth="1"/>
    <col min="25" max="25" width="29.44140625" style="2" customWidth="1"/>
    <col min="26" max="26" width="26.5546875" style="2" customWidth="1"/>
    <col min="27" max="27" width="27.109375" style="2" customWidth="1"/>
    <col min="28" max="28" width="35" style="2" customWidth="1"/>
    <col min="29" max="29" width="26.6640625" style="2" customWidth="1"/>
    <col min="30" max="30" width="9.109375" style="1" customWidth="1"/>
  </cols>
  <sheetData>
    <row r="1" spans="1:30" ht="99" customHeight="1" x14ac:dyDescent="0.3">
      <c r="Y1" s="72" t="s">
        <v>72</v>
      </c>
      <c r="Z1" s="73"/>
      <c r="AA1" s="73"/>
      <c r="AB1" s="73"/>
      <c r="AC1" s="73"/>
    </row>
    <row r="2" spans="1:30" ht="190.5" customHeight="1" x14ac:dyDescent="0.3">
      <c r="Y2" s="73"/>
      <c r="Z2" s="73"/>
      <c r="AA2" s="73"/>
      <c r="AB2" s="73"/>
      <c r="AC2" s="73"/>
    </row>
    <row r="3" spans="1:30" ht="14.25" customHeight="1" x14ac:dyDescent="0.4">
      <c r="Z3" s="16"/>
      <c r="AA3" s="17"/>
      <c r="AB3" s="71"/>
      <c r="AC3" s="71"/>
    </row>
    <row r="4" spans="1:30" ht="180.75" customHeight="1" x14ac:dyDescent="0.3">
      <c r="A4" s="77" t="s">
        <v>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30" ht="29.25" customHeight="1" x14ac:dyDescent="0.3">
      <c r="A5" s="68" t="s">
        <v>0</v>
      </c>
      <c r="B5" s="68" t="s">
        <v>1</v>
      </c>
      <c r="C5" s="78" t="s">
        <v>2</v>
      </c>
      <c r="D5" s="80" t="s">
        <v>3</v>
      </c>
      <c r="E5" s="53" t="s">
        <v>4</v>
      </c>
      <c r="F5" s="54"/>
      <c r="G5" s="54"/>
      <c r="H5" s="54"/>
      <c r="I5" s="54"/>
      <c r="J5" s="54"/>
      <c r="K5" s="54"/>
      <c r="L5" s="54"/>
      <c r="M5" s="55"/>
      <c r="N5" s="83" t="s">
        <v>5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5"/>
    </row>
    <row r="6" spans="1:30" ht="48" customHeight="1" x14ac:dyDescent="0.3">
      <c r="A6" s="69"/>
      <c r="B6" s="69"/>
      <c r="C6" s="79"/>
      <c r="D6" s="81"/>
      <c r="E6" s="68" t="s">
        <v>6</v>
      </c>
      <c r="F6" s="86" t="s">
        <v>7</v>
      </c>
      <c r="G6" s="86"/>
      <c r="H6" s="86"/>
      <c r="I6" s="86"/>
      <c r="J6" s="86"/>
      <c r="K6" s="86"/>
      <c r="L6" s="86"/>
      <c r="M6" s="86"/>
      <c r="N6" s="53" t="s">
        <v>6</v>
      </c>
      <c r="O6" s="54"/>
      <c r="P6" s="55"/>
      <c r="Q6" s="62" t="s">
        <v>7</v>
      </c>
      <c r="R6" s="63"/>
      <c r="S6" s="63"/>
      <c r="T6" s="63"/>
      <c r="U6" s="63"/>
      <c r="V6" s="63"/>
      <c r="W6" s="63"/>
      <c r="X6" s="63"/>
      <c r="Y6" s="63"/>
      <c r="Z6" s="64" t="s">
        <v>8</v>
      </c>
      <c r="AA6" s="64"/>
      <c r="AB6" s="64"/>
      <c r="AC6" s="64"/>
    </row>
    <row r="7" spans="1:30" ht="39.75" customHeight="1" x14ac:dyDescent="0.3">
      <c r="A7" s="69"/>
      <c r="B7" s="69"/>
      <c r="C7" s="79"/>
      <c r="D7" s="81"/>
      <c r="E7" s="69"/>
      <c r="F7" s="53"/>
      <c r="G7" s="54"/>
      <c r="H7" s="54"/>
      <c r="I7" s="55"/>
      <c r="J7" s="53" t="s">
        <v>9</v>
      </c>
      <c r="K7" s="55"/>
      <c r="L7" s="68" t="s">
        <v>10</v>
      </c>
      <c r="M7" s="65" t="s">
        <v>11</v>
      </c>
      <c r="N7" s="56"/>
      <c r="O7" s="57"/>
      <c r="P7" s="58"/>
      <c r="Q7" s="53" t="s">
        <v>12</v>
      </c>
      <c r="R7" s="55"/>
      <c r="S7" s="70" t="s">
        <v>13</v>
      </c>
      <c r="T7" s="70"/>
      <c r="U7" s="70"/>
      <c r="V7" s="70"/>
      <c r="W7" s="56" t="s">
        <v>14</v>
      </c>
      <c r="X7" s="58"/>
      <c r="Y7" s="65" t="s">
        <v>15</v>
      </c>
      <c r="Z7" s="74" t="s">
        <v>16</v>
      </c>
      <c r="AA7" s="74" t="s">
        <v>17</v>
      </c>
      <c r="AB7" s="74" t="s">
        <v>18</v>
      </c>
      <c r="AC7" s="74" t="s">
        <v>19</v>
      </c>
    </row>
    <row r="8" spans="1:30" ht="34.5" customHeight="1" x14ac:dyDescent="0.3">
      <c r="A8" s="69"/>
      <c r="B8" s="69"/>
      <c r="C8" s="79"/>
      <c r="D8" s="81"/>
      <c r="E8" s="69"/>
      <c r="F8" s="56"/>
      <c r="G8" s="57"/>
      <c r="H8" s="57"/>
      <c r="I8" s="58"/>
      <c r="J8" s="56"/>
      <c r="K8" s="58"/>
      <c r="L8" s="69"/>
      <c r="M8" s="66"/>
      <c r="N8" s="56"/>
      <c r="O8" s="57"/>
      <c r="P8" s="58"/>
      <c r="Q8" s="56"/>
      <c r="R8" s="58"/>
      <c r="S8" s="53" t="s">
        <v>20</v>
      </c>
      <c r="T8" s="55"/>
      <c r="U8" s="53" t="s">
        <v>21</v>
      </c>
      <c r="V8" s="55"/>
      <c r="W8" s="56"/>
      <c r="X8" s="58"/>
      <c r="Y8" s="66"/>
      <c r="Z8" s="75"/>
      <c r="AA8" s="75"/>
      <c r="AB8" s="75"/>
      <c r="AC8" s="75"/>
    </row>
    <row r="9" spans="1:30" ht="90.75" customHeight="1" x14ac:dyDescent="0.3">
      <c r="A9" s="69"/>
      <c r="B9" s="69"/>
      <c r="C9" s="79"/>
      <c r="D9" s="81"/>
      <c r="E9" s="70"/>
      <c r="F9" s="59"/>
      <c r="G9" s="60"/>
      <c r="H9" s="60"/>
      <c r="I9" s="61"/>
      <c r="J9" s="59"/>
      <c r="K9" s="61"/>
      <c r="L9" s="70"/>
      <c r="M9" s="67"/>
      <c r="N9" s="59"/>
      <c r="O9" s="60"/>
      <c r="P9" s="61"/>
      <c r="Q9" s="59"/>
      <c r="R9" s="61"/>
      <c r="S9" s="59"/>
      <c r="T9" s="61"/>
      <c r="U9" s="59"/>
      <c r="V9" s="61"/>
      <c r="W9" s="59"/>
      <c r="X9" s="61"/>
      <c r="Y9" s="67"/>
      <c r="Z9" s="76"/>
      <c r="AA9" s="76"/>
      <c r="AB9" s="76"/>
      <c r="AC9" s="76"/>
    </row>
    <row r="10" spans="1:30" ht="213" customHeight="1" x14ac:dyDescent="0.3">
      <c r="A10" s="69"/>
      <c r="B10" s="69"/>
      <c r="C10" s="79"/>
      <c r="D10" s="82"/>
      <c r="E10" s="8" t="s">
        <v>22</v>
      </c>
      <c r="F10" s="8" t="s">
        <v>22</v>
      </c>
      <c r="G10" s="8" t="s">
        <v>23</v>
      </c>
      <c r="H10" s="9" t="s">
        <v>24</v>
      </c>
      <c r="I10" s="9" t="s">
        <v>25</v>
      </c>
      <c r="J10" s="8" t="s">
        <v>22</v>
      </c>
      <c r="K10" s="9" t="s">
        <v>26</v>
      </c>
      <c r="L10" s="8" t="s">
        <v>22</v>
      </c>
      <c r="M10" s="10" t="s">
        <v>27</v>
      </c>
      <c r="N10" s="8" t="s">
        <v>22</v>
      </c>
      <c r="O10" s="8" t="s">
        <v>28</v>
      </c>
      <c r="P10" s="8" t="s">
        <v>27</v>
      </c>
      <c r="Q10" s="8" t="s">
        <v>28</v>
      </c>
      <c r="R10" s="8" t="s">
        <v>27</v>
      </c>
      <c r="S10" s="8" t="s">
        <v>28</v>
      </c>
      <c r="T10" s="8" t="s">
        <v>27</v>
      </c>
      <c r="U10" s="8" t="s">
        <v>28</v>
      </c>
      <c r="V10" s="8" t="s">
        <v>27</v>
      </c>
      <c r="W10" s="8" t="s">
        <v>28</v>
      </c>
      <c r="X10" s="8" t="s">
        <v>27</v>
      </c>
      <c r="Y10" s="10" t="s">
        <v>27</v>
      </c>
      <c r="Z10" s="9" t="s">
        <v>29</v>
      </c>
      <c r="AA10" s="9" t="s">
        <v>29</v>
      </c>
      <c r="AB10" s="9" t="s">
        <v>29</v>
      </c>
      <c r="AC10" s="9" t="s">
        <v>29</v>
      </c>
    </row>
    <row r="11" spans="1:30" ht="20.25" customHeight="1" x14ac:dyDescent="0.3">
      <c r="A11" s="70"/>
      <c r="B11" s="70"/>
      <c r="C11" s="11" t="s">
        <v>30</v>
      </c>
      <c r="D11" s="12" t="s">
        <v>31</v>
      </c>
      <c r="E11" s="7" t="s">
        <v>30</v>
      </c>
      <c r="F11" s="7" t="s">
        <v>30</v>
      </c>
      <c r="G11" s="7" t="s">
        <v>31</v>
      </c>
      <c r="H11" s="12" t="s">
        <v>31</v>
      </c>
      <c r="I11" s="12" t="s">
        <v>31</v>
      </c>
      <c r="J11" s="7" t="s">
        <v>32</v>
      </c>
      <c r="K11" s="12" t="s">
        <v>31</v>
      </c>
      <c r="L11" s="11" t="s">
        <v>32</v>
      </c>
      <c r="M11" s="13" t="s">
        <v>31</v>
      </c>
      <c r="N11" s="11" t="s">
        <v>32</v>
      </c>
      <c r="O11" s="11" t="s">
        <v>32</v>
      </c>
      <c r="P11" s="7" t="s">
        <v>31</v>
      </c>
      <c r="Q11" s="4" t="s">
        <v>30</v>
      </c>
      <c r="R11" s="4" t="s">
        <v>31</v>
      </c>
      <c r="S11" s="4" t="s">
        <v>30</v>
      </c>
      <c r="T11" s="4" t="s">
        <v>31</v>
      </c>
      <c r="U11" s="11" t="s">
        <v>30</v>
      </c>
      <c r="V11" s="11" t="s">
        <v>31</v>
      </c>
      <c r="W11" s="11" t="s">
        <v>30</v>
      </c>
      <c r="X11" s="11" t="s">
        <v>31</v>
      </c>
      <c r="Y11" s="13" t="s">
        <v>31</v>
      </c>
      <c r="Z11" s="5" t="s">
        <v>30</v>
      </c>
      <c r="AA11" s="5" t="s">
        <v>30</v>
      </c>
      <c r="AB11" s="5" t="s">
        <v>30</v>
      </c>
      <c r="AC11" s="5" t="s">
        <v>30</v>
      </c>
    </row>
    <row r="12" spans="1:30" ht="20.25" customHeight="1" x14ac:dyDescent="0.3">
      <c r="A12" s="11">
        <v>1</v>
      </c>
      <c r="B12" s="4">
        <v>2</v>
      </c>
      <c r="C12" s="4">
        <v>3</v>
      </c>
      <c r="D12" s="14">
        <v>4</v>
      </c>
      <c r="E12" s="4">
        <v>5</v>
      </c>
      <c r="F12" s="4">
        <v>6</v>
      </c>
      <c r="G12" s="4">
        <v>7</v>
      </c>
      <c r="H12" s="14">
        <v>8</v>
      </c>
      <c r="I12" s="14">
        <v>9</v>
      </c>
      <c r="J12" s="4">
        <v>10</v>
      </c>
      <c r="K12" s="14">
        <v>11</v>
      </c>
      <c r="L12" s="4">
        <v>12</v>
      </c>
      <c r="M12" s="6">
        <v>13</v>
      </c>
      <c r="N12" s="4">
        <v>14</v>
      </c>
      <c r="O12" s="4">
        <v>15</v>
      </c>
      <c r="P12" s="4">
        <v>16</v>
      </c>
      <c r="Q12" s="4">
        <v>17</v>
      </c>
      <c r="R12" s="4">
        <v>18</v>
      </c>
      <c r="S12" s="4">
        <v>19</v>
      </c>
      <c r="T12" s="4">
        <v>20</v>
      </c>
      <c r="U12" s="4">
        <v>21</v>
      </c>
      <c r="V12" s="4">
        <v>22</v>
      </c>
      <c r="W12" s="4">
        <v>23</v>
      </c>
      <c r="X12" s="4">
        <v>24</v>
      </c>
      <c r="Y12" s="13">
        <v>25</v>
      </c>
      <c r="Z12" s="14">
        <v>26</v>
      </c>
      <c r="AA12" s="14">
        <v>27</v>
      </c>
      <c r="AB12" s="14">
        <v>28</v>
      </c>
      <c r="AC12" s="14">
        <v>29</v>
      </c>
    </row>
    <row r="13" spans="1:30" ht="132" customHeight="1" x14ac:dyDescent="0.3">
      <c r="A13" s="11"/>
      <c r="B13" s="15" t="s">
        <v>33</v>
      </c>
      <c r="C13" s="26">
        <v>1705.44</v>
      </c>
      <c r="D13" s="26">
        <f>D14</f>
        <v>81882760.199999988</v>
      </c>
      <c r="E13" s="26">
        <f>E15+E16</f>
        <v>1615.1000000000001</v>
      </c>
      <c r="F13" s="26">
        <f>F15+F16</f>
        <v>1615.1000000000001</v>
      </c>
      <c r="G13" s="26">
        <f>G15+G16</f>
        <v>74177413.469999999</v>
      </c>
      <c r="H13" s="27">
        <v>0</v>
      </c>
      <c r="I13" s="27">
        <v>0</v>
      </c>
      <c r="J13" s="26">
        <v>0</v>
      </c>
      <c r="K13" s="27">
        <v>0</v>
      </c>
      <c r="L13" s="26">
        <v>0</v>
      </c>
      <c r="M13" s="26">
        <v>0</v>
      </c>
      <c r="N13" s="26">
        <f>N15+N16</f>
        <v>90.34</v>
      </c>
      <c r="O13" s="26">
        <f>O15+O16</f>
        <v>122.6</v>
      </c>
      <c r="P13" s="26">
        <f>P14</f>
        <v>7705346.7300000004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f>W15+W16</f>
        <v>122.6</v>
      </c>
      <c r="X13" s="26">
        <f>X14</f>
        <v>7705346.7300000004</v>
      </c>
      <c r="Y13" s="26">
        <v>0</v>
      </c>
      <c r="Z13" s="27">
        <v>30</v>
      </c>
      <c r="AA13" s="27">
        <v>0</v>
      </c>
      <c r="AB13" s="27">
        <v>0</v>
      </c>
      <c r="AC13" s="27">
        <f>AC15+AC16</f>
        <v>92.6</v>
      </c>
    </row>
    <row r="14" spans="1:30" ht="85.5" customHeight="1" x14ac:dyDescent="0.3">
      <c r="A14" s="18"/>
      <c r="B14" s="24" t="s">
        <v>38</v>
      </c>
      <c r="C14" s="26">
        <f>C15+C16</f>
        <v>1705.44</v>
      </c>
      <c r="D14" s="26">
        <f>D15+D16</f>
        <v>81882760.199999988</v>
      </c>
      <c r="E14" s="26">
        <f>E15+E16</f>
        <v>1615.1000000000001</v>
      </c>
      <c r="F14" s="26">
        <f>F15+F16</f>
        <v>1615.1000000000001</v>
      </c>
      <c r="G14" s="26">
        <f>G15+G16</f>
        <v>74177413.469999999</v>
      </c>
      <c r="H14" s="27">
        <v>0</v>
      </c>
      <c r="I14" s="27">
        <v>0</v>
      </c>
      <c r="J14" s="26">
        <v>0</v>
      </c>
      <c r="K14" s="27">
        <v>0</v>
      </c>
      <c r="L14" s="26">
        <v>0</v>
      </c>
      <c r="M14" s="26">
        <v>0</v>
      </c>
      <c r="N14" s="26">
        <f>N15+N16</f>
        <v>90.34</v>
      </c>
      <c r="O14" s="26">
        <f>O15+O16</f>
        <v>122.6</v>
      </c>
      <c r="P14" s="26">
        <f>P15+P16</f>
        <v>7705346.7300000004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f>W15+W16</f>
        <v>122.6</v>
      </c>
      <c r="X14" s="32">
        <f>X15+X16</f>
        <v>7705346.7300000004</v>
      </c>
      <c r="Y14" s="26">
        <v>0</v>
      </c>
      <c r="Z14" s="27">
        <v>30</v>
      </c>
      <c r="AA14" s="27">
        <v>0</v>
      </c>
      <c r="AB14" s="27">
        <v>0</v>
      </c>
      <c r="AC14" s="27">
        <f>AC15+AC16</f>
        <v>92.6</v>
      </c>
    </row>
    <row r="15" spans="1:30" s="19" customFormat="1" ht="57" customHeight="1" x14ac:dyDescent="0.3">
      <c r="A15" s="23" t="s">
        <v>35</v>
      </c>
      <c r="B15" s="21" t="s">
        <v>40</v>
      </c>
      <c r="C15" s="28">
        <v>1128.74</v>
      </c>
      <c r="D15" s="32">
        <v>40578352.799999997</v>
      </c>
      <c r="E15" s="28">
        <v>1080.4000000000001</v>
      </c>
      <c r="F15" s="28">
        <v>1080.4000000000001</v>
      </c>
      <c r="G15" s="32">
        <v>36218426.07</v>
      </c>
      <c r="H15" s="29">
        <v>0</v>
      </c>
      <c r="I15" s="29">
        <v>0</v>
      </c>
      <c r="J15" s="28">
        <v>0</v>
      </c>
      <c r="K15" s="29">
        <v>0</v>
      </c>
      <c r="L15" s="28">
        <v>0</v>
      </c>
      <c r="M15" s="28">
        <v>0</v>
      </c>
      <c r="N15" s="28">
        <v>48.34</v>
      </c>
      <c r="O15" s="28">
        <v>62.6</v>
      </c>
      <c r="P15" s="32">
        <v>4359926.7300000004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62.6</v>
      </c>
      <c r="X15" s="32">
        <v>4359926.7300000004</v>
      </c>
      <c r="Y15" s="28">
        <v>0</v>
      </c>
      <c r="Z15" s="29">
        <v>30</v>
      </c>
      <c r="AA15" s="29">
        <v>0</v>
      </c>
      <c r="AB15" s="29">
        <v>0</v>
      </c>
      <c r="AC15" s="29">
        <v>32.6</v>
      </c>
      <c r="AD15" s="20"/>
    </row>
    <row r="16" spans="1:30" ht="63.75" customHeight="1" x14ac:dyDescent="0.3">
      <c r="A16" s="25" t="s">
        <v>36</v>
      </c>
      <c r="B16" s="22" t="s">
        <v>41</v>
      </c>
      <c r="C16" s="28">
        <v>576.70000000000005</v>
      </c>
      <c r="D16" s="28">
        <f>G16+P16</f>
        <v>41304407.399999999</v>
      </c>
      <c r="E16" s="28">
        <f>F16+J16+L16</f>
        <v>534.70000000000005</v>
      </c>
      <c r="F16" s="28">
        <f>C16-N16</f>
        <v>534.70000000000005</v>
      </c>
      <c r="G16" s="28">
        <v>37958987.399999999</v>
      </c>
      <c r="H16" s="29">
        <v>0</v>
      </c>
      <c r="I16" s="29">
        <v>0</v>
      </c>
      <c r="J16" s="28">
        <v>0</v>
      </c>
      <c r="K16" s="29">
        <v>0</v>
      </c>
      <c r="L16" s="28">
        <v>0</v>
      </c>
      <c r="M16" s="28">
        <v>0</v>
      </c>
      <c r="N16" s="28">
        <v>42</v>
      </c>
      <c r="O16" s="28">
        <v>60</v>
      </c>
      <c r="P16" s="28">
        <v>3345420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60</v>
      </c>
      <c r="X16" s="28">
        <f>W16*55757</f>
        <v>3345420</v>
      </c>
      <c r="Y16" s="28">
        <v>0</v>
      </c>
      <c r="Z16" s="29">
        <v>0</v>
      </c>
      <c r="AA16" s="29">
        <v>0</v>
      </c>
      <c r="AB16" s="29">
        <v>0</v>
      </c>
      <c r="AC16" s="29">
        <v>60</v>
      </c>
    </row>
    <row r="17" spans="1:29" ht="45.75" customHeight="1" x14ac:dyDescent="0.3">
      <c r="A17" s="25" t="s">
        <v>37</v>
      </c>
      <c r="B17" s="22" t="s">
        <v>39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7">
        <v>0</v>
      </c>
      <c r="I17" s="27">
        <v>0</v>
      </c>
      <c r="J17" s="26">
        <v>0</v>
      </c>
      <c r="K17" s="27">
        <v>0</v>
      </c>
      <c r="L17" s="26">
        <v>0</v>
      </c>
      <c r="M17" s="26">
        <v>0</v>
      </c>
      <c r="N17" s="30">
        <v>0</v>
      </c>
      <c r="O17" s="30">
        <v>0</v>
      </c>
      <c r="P17" s="30">
        <v>0</v>
      </c>
      <c r="Q17" s="30">
        <v>0</v>
      </c>
      <c r="R17" s="26">
        <v>0</v>
      </c>
      <c r="S17" s="26">
        <v>0</v>
      </c>
      <c r="T17" s="26">
        <v>0</v>
      </c>
      <c r="U17" s="26">
        <v>0</v>
      </c>
      <c r="V17" s="30">
        <v>0</v>
      </c>
      <c r="W17" s="30">
        <v>0</v>
      </c>
      <c r="X17" s="30">
        <v>0</v>
      </c>
      <c r="Y17" s="30">
        <v>0</v>
      </c>
      <c r="Z17" s="27">
        <v>0</v>
      </c>
      <c r="AA17" s="27">
        <v>0</v>
      </c>
      <c r="AB17" s="31">
        <v>0</v>
      </c>
      <c r="AC17" s="31">
        <v>0</v>
      </c>
    </row>
    <row r="18" spans="1:29" ht="53.25" customHeight="1" x14ac:dyDescent="0.3">
      <c r="A18" s="25" t="s">
        <v>37</v>
      </c>
      <c r="B18" s="22" t="s">
        <v>42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7">
        <v>0</v>
      </c>
      <c r="I18" s="27">
        <v>0</v>
      </c>
      <c r="J18" s="26">
        <v>0</v>
      </c>
      <c r="K18" s="27">
        <v>0</v>
      </c>
      <c r="L18" s="26">
        <v>0</v>
      </c>
      <c r="M18" s="26">
        <v>0</v>
      </c>
      <c r="N18" s="30">
        <v>0</v>
      </c>
      <c r="O18" s="30">
        <v>0</v>
      </c>
      <c r="P18" s="30">
        <v>0</v>
      </c>
      <c r="Q18" s="30">
        <v>0</v>
      </c>
      <c r="R18" s="26">
        <v>0</v>
      </c>
      <c r="S18" s="26">
        <v>0</v>
      </c>
      <c r="T18" s="26">
        <v>0</v>
      </c>
      <c r="U18" s="26">
        <v>0</v>
      </c>
      <c r="V18" s="30">
        <v>0</v>
      </c>
      <c r="W18" s="30">
        <v>0</v>
      </c>
      <c r="X18" s="30">
        <v>0</v>
      </c>
      <c r="Y18" s="30">
        <v>0</v>
      </c>
      <c r="Z18" s="27">
        <v>0</v>
      </c>
      <c r="AA18" s="27">
        <v>0</v>
      </c>
      <c r="AB18" s="31">
        <v>0</v>
      </c>
      <c r="AC18" s="31">
        <v>0</v>
      </c>
    </row>
    <row r="19" spans="1:29" ht="53.25" customHeight="1" x14ac:dyDescent="0.4">
      <c r="A19" s="3"/>
      <c r="B19" s="3"/>
      <c r="C19" s="3"/>
      <c r="D19" s="3"/>
      <c r="E19" s="3"/>
      <c r="F19" s="3"/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</sheetData>
  <sheetProtection formatCells="0" formatColumns="0" formatRows="0" insertColumns="0" insertRows="0" insertHyperlinks="0" deleteColumns="0" deleteRows="0" sort="0" autoFilter="0" pivotTables="0"/>
  <mergeCells count="28">
    <mergeCell ref="AB3:AC3"/>
    <mergeCell ref="Y1:AC2"/>
    <mergeCell ref="Y7:Y9"/>
    <mergeCell ref="Z7:Z9"/>
    <mergeCell ref="AA7:AA9"/>
    <mergeCell ref="AB7:AB9"/>
    <mergeCell ref="AC7:AC9"/>
    <mergeCell ref="A4:AC4"/>
    <mergeCell ref="A5:A11"/>
    <mergeCell ref="B5:B11"/>
    <mergeCell ref="C5:C10"/>
    <mergeCell ref="D5:D10"/>
    <mergeCell ref="E5:M5"/>
    <mergeCell ref="N5:AC5"/>
    <mergeCell ref="E6:E9"/>
    <mergeCell ref="F6:M6"/>
    <mergeCell ref="N6:P9"/>
    <mergeCell ref="Q6:Y6"/>
    <mergeCell ref="Z6:AC6"/>
    <mergeCell ref="F7:I9"/>
    <mergeCell ref="J7:K9"/>
    <mergeCell ref="M7:M9"/>
    <mergeCell ref="L7:L9"/>
    <mergeCell ref="Q7:R9"/>
    <mergeCell ref="S7:V7"/>
    <mergeCell ref="W7:X9"/>
    <mergeCell ref="S8:T9"/>
    <mergeCell ref="U8:V9"/>
  </mergeCells>
  <pageMargins left="0.11811023622047245" right="0.11811023622047245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"/>
  <sheetViews>
    <sheetView tabSelected="1" zoomScale="50" zoomScaleNormal="50" workbookViewId="0">
      <selection activeCell="M1" sqref="M1:S6"/>
    </sheetView>
  </sheetViews>
  <sheetFormatPr defaultColWidth="9.109375" defaultRowHeight="14.4" x14ac:dyDescent="0.3"/>
  <cols>
    <col min="1" max="1" width="9.109375" style="35"/>
    <col min="2" max="2" width="33" style="35" customWidth="1"/>
    <col min="3" max="3" width="23.5546875" style="35" customWidth="1"/>
    <col min="4" max="4" width="14.88671875" style="35" customWidth="1"/>
    <col min="5" max="5" width="15.109375" style="35" customWidth="1"/>
    <col min="6" max="6" width="13.33203125" style="35" customWidth="1"/>
    <col min="7" max="7" width="16.109375" style="35" customWidth="1"/>
    <col min="8" max="8" width="14.44140625" style="35" customWidth="1"/>
    <col min="9" max="9" width="12.88671875" style="35" customWidth="1"/>
    <col min="10" max="10" width="21" style="35" customWidth="1"/>
    <col min="11" max="11" width="23.88671875" style="35" customWidth="1"/>
    <col min="12" max="12" width="22.33203125" style="35" customWidth="1"/>
    <col min="13" max="13" width="18.6640625" style="35" customWidth="1"/>
    <col min="14" max="14" width="9.6640625" style="35" bestFit="1" customWidth="1"/>
    <col min="15" max="15" width="11.5546875" style="35" customWidth="1"/>
    <col min="16" max="16" width="11" style="35" customWidth="1"/>
    <col min="17" max="17" width="9.6640625" style="35" bestFit="1" customWidth="1"/>
    <col min="18" max="18" width="17.88671875" style="35" customWidth="1"/>
    <col min="19" max="19" width="25.44140625" style="35" customWidth="1"/>
    <col min="20" max="16384" width="9.109375" style="35"/>
  </cols>
  <sheetData>
    <row r="1" spans="1:19" ht="15" customHeight="1" x14ac:dyDescent="0.3">
      <c r="B1" s="51"/>
      <c r="M1" s="92" t="s">
        <v>73</v>
      </c>
      <c r="N1" s="72"/>
      <c r="O1" s="72"/>
      <c r="P1" s="72"/>
      <c r="Q1" s="72"/>
      <c r="R1" s="72"/>
      <c r="S1" s="72"/>
    </row>
    <row r="2" spans="1:19" ht="15" customHeight="1" x14ac:dyDescent="0.3">
      <c r="B2" s="51"/>
      <c r="M2" s="72"/>
      <c r="N2" s="72"/>
      <c r="O2" s="72"/>
      <c r="P2" s="72"/>
      <c r="Q2" s="72"/>
      <c r="R2" s="72"/>
      <c r="S2" s="72"/>
    </row>
    <row r="3" spans="1:19" ht="15" customHeight="1" x14ac:dyDescent="0.3">
      <c r="B3" s="51"/>
      <c r="M3" s="72"/>
      <c r="N3" s="72"/>
      <c r="O3" s="72"/>
      <c r="P3" s="72"/>
      <c r="Q3" s="72"/>
      <c r="R3" s="72"/>
      <c r="S3" s="72"/>
    </row>
    <row r="4" spans="1:19" ht="15" customHeight="1" x14ac:dyDescent="0.3">
      <c r="B4" s="51"/>
      <c r="M4" s="72"/>
      <c r="N4" s="72"/>
      <c r="O4" s="72"/>
      <c r="P4" s="72"/>
      <c r="Q4" s="72"/>
      <c r="R4" s="72"/>
      <c r="S4" s="72"/>
    </row>
    <row r="5" spans="1:19" ht="39" customHeight="1" x14ac:dyDescent="0.3">
      <c r="B5" s="51"/>
      <c r="M5" s="72"/>
      <c r="N5" s="72"/>
      <c r="O5" s="72"/>
      <c r="P5" s="72"/>
      <c r="Q5" s="72"/>
      <c r="R5" s="72"/>
      <c r="S5" s="72"/>
    </row>
    <row r="6" spans="1:19" ht="86.25" customHeight="1" x14ac:dyDescent="0.3">
      <c r="B6" s="51"/>
      <c r="M6" s="72"/>
      <c r="N6" s="72"/>
      <c r="O6" s="72"/>
      <c r="P6" s="72"/>
      <c r="Q6" s="72"/>
      <c r="R6" s="72"/>
      <c r="S6" s="72"/>
    </row>
    <row r="7" spans="1:19" ht="90" customHeight="1" x14ac:dyDescent="0.6">
      <c r="B7" s="51"/>
      <c r="M7" s="33"/>
      <c r="N7" s="33"/>
      <c r="O7" s="33"/>
      <c r="P7" s="33"/>
      <c r="Q7" s="33"/>
      <c r="R7" s="33"/>
      <c r="S7" s="33"/>
    </row>
    <row r="8" spans="1:19" ht="83.25" customHeight="1" x14ac:dyDescent="0.3">
      <c r="A8" s="52"/>
      <c r="B8" s="93" t="s">
        <v>71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19" x14ac:dyDescent="0.3">
      <c r="B9" s="51"/>
    </row>
    <row r="10" spans="1:19" ht="88.5" customHeight="1" x14ac:dyDescent="0.3">
      <c r="A10" s="87" t="s">
        <v>70</v>
      </c>
      <c r="B10" s="90" t="s">
        <v>1</v>
      </c>
      <c r="C10" s="90" t="s">
        <v>69</v>
      </c>
      <c r="D10" s="90" t="s">
        <v>68</v>
      </c>
      <c r="E10" s="90"/>
      <c r="F10" s="90"/>
      <c r="G10" s="90" t="s">
        <v>67</v>
      </c>
      <c r="H10" s="90"/>
      <c r="I10" s="90"/>
      <c r="J10" s="90" t="s">
        <v>66</v>
      </c>
      <c r="K10" s="90"/>
      <c r="L10" s="90"/>
      <c r="M10" s="90"/>
      <c r="N10" s="90" t="s">
        <v>65</v>
      </c>
      <c r="O10" s="90"/>
      <c r="P10" s="90"/>
      <c r="Q10" s="90" t="s">
        <v>64</v>
      </c>
      <c r="R10" s="90"/>
      <c r="S10" s="90"/>
    </row>
    <row r="11" spans="1:19" ht="16.5" customHeight="1" x14ac:dyDescent="0.3">
      <c r="A11" s="88"/>
      <c r="B11" s="90"/>
      <c r="C11" s="90"/>
      <c r="D11" s="91" t="s">
        <v>63</v>
      </c>
      <c r="E11" s="91" t="s">
        <v>7</v>
      </c>
      <c r="F11" s="91"/>
      <c r="G11" s="91" t="s">
        <v>63</v>
      </c>
      <c r="H11" s="91" t="s">
        <v>7</v>
      </c>
      <c r="I11" s="91"/>
      <c r="J11" s="91" t="s">
        <v>62</v>
      </c>
      <c r="K11" s="91" t="s">
        <v>61</v>
      </c>
      <c r="L11" s="91"/>
      <c r="M11" s="91"/>
      <c r="N11" s="90" t="s">
        <v>62</v>
      </c>
      <c r="O11" s="90" t="s">
        <v>61</v>
      </c>
      <c r="P11" s="90"/>
      <c r="Q11" s="90" t="s">
        <v>62</v>
      </c>
      <c r="R11" s="90" t="s">
        <v>61</v>
      </c>
      <c r="S11" s="90"/>
    </row>
    <row r="12" spans="1:19" ht="276" customHeight="1" x14ac:dyDescent="0.3">
      <c r="A12" s="88"/>
      <c r="B12" s="90"/>
      <c r="C12" s="90"/>
      <c r="D12" s="91"/>
      <c r="E12" s="49" t="s">
        <v>59</v>
      </c>
      <c r="F12" s="49" t="s">
        <v>60</v>
      </c>
      <c r="G12" s="91"/>
      <c r="H12" s="49" t="s">
        <v>59</v>
      </c>
      <c r="I12" s="49" t="s">
        <v>58</v>
      </c>
      <c r="J12" s="91"/>
      <c r="K12" s="49" t="s">
        <v>57</v>
      </c>
      <c r="L12" s="49" t="s">
        <v>56</v>
      </c>
      <c r="M12" s="49" t="s">
        <v>55</v>
      </c>
      <c r="N12" s="90"/>
      <c r="O12" s="49" t="s">
        <v>54</v>
      </c>
      <c r="P12" s="49" t="s">
        <v>53</v>
      </c>
      <c r="Q12" s="90"/>
      <c r="R12" s="49" t="s">
        <v>52</v>
      </c>
      <c r="S12" s="49" t="s">
        <v>51</v>
      </c>
    </row>
    <row r="13" spans="1:19" ht="20.25" customHeight="1" x14ac:dyDescent="0.3">
      <c r="A13" s="89"/>
      <c r="B13" s="90"/>
      <c r="C13" s="50" t="s">
        <v>50</v>
      </c>
      <c r="D13" s="50" t="s">
        <v>49</v>
      </c>
      <c r="E13" s="50" t="s">
        <v>49</v>
      </c>
      <c r="F13" s="50" t="s">
        <v>49</v>
      </c>
      <c r="G13" s="50" t="s">
        <v>32</v>
      </c>
      <c r="H13" s="50" t="s">
        <v>32</v>
      </c>
      <c r="I13" s="50" t="s">
        <v>32</v>
      </c>
      <c r="J13" s="50" t="s">
        <v>31</v>
      </c>
      <c r="K13" s="50" t="s">
        <v>31</v>
      </c>
      <c r="L13" s="50" t="s">
        <v>31</v>
      </c>
      <c r="M13" s="50" t="s">
        <v>31</v>
      </c>
      <c r="N13" s="49" t="s">
        <v>31</v>
      </c>
      <c r="O13" s="50" t="s">
        <v>31</v>
      </c>
      <c r="P13" s="49" t="s">
        <v>31</v>
      </c>
      <c r="Q13" s="49" t="s">
        <v>31</v>
      </c>
      <c r="R13" s="49" t="s">
        <v>31</v>
      </c>
      <c r="S13" s="49" t="s">
        <v>31</v>
      </c>
    </row>
    <row r="14" spans="1:19" ht="20.25" customHeight="1" x14ac:dyDescent="0.3">
      <c r="A14" s="50">
        <v>1</v>
      </c>
      <c r="B14" s="49">
        <v>2</v>
      </c>
      <c r="C14" s="50">
        <v>3</v>
      </c>
      <c r="D14" s="50">
        <v>4</v>
      </c>
      <c r="E14" s="50">
        <v>5</v>
      </c>
      <c r="F14" s="50">
        <v>6</v>
      </c>
      <c r="G14" s="50">
        <v>7</v>
      </c>
      <c r="H14" s="50">
        <v>8</v>
      </c>
      <c r="I14" s="50">
        <v>9</v>
      </c>
      <c r="J14" s="50">
        <v>10</v>
      </c>
      <c r="K14" s="50">
        <v>11</v>
      </c>
      <c r="L14" s="50">
        <v>12</v>
      </c>
      <c r="M14" s="50">
        <v>13</v>
      </c>
      <c r="N14" s="49">
        <v>14</v>
      </c>
      <c r="O14" s="50">
        <v>15</v>
      </c>
      <c r="P14" s="49">
        <v>16</v>
      </c>
      <c r="Q14" s="49">
        <v>17</v>
      </c>
      <c r="R14" s="49">
        <v>18</v>
      </c>
      <c r="S14" s="49">
        <v>19</v>
      </c>
    </row>
    <row r="15" spans="1:19" ht="165.75" customHeight="1" x14ac:dyDescent="0.3">
      <c r="A15" s="48"/>
      <c r="B15" s="47" t="s">
        <v>48</v>
      </c>
      <c r="C15" s="44">
        <v>75</v>
      </c>
      <c r="D15" s="44">
        <v>43</v>
      </c>
      <c r="E15" s="44">
        <v>42</v>
      </c>
      <c r="F15" s="44">
        <v>1</v>
      </c>
      <c r="G15" s="43">
        <v>1705.44</v>
      </c>
      <c r="H15" s="43">
        <v>1689.7</v>
      </c>
      <c r="I15" s="43">
        <v>15.74</v>
      </c>
      <c r="J15" s="43">
        <f>J17+J18</f>
        <v>81882760.200000003</v>
      </c>
      <c r="K15" s="43">
        <f>K17+K18</f>
        <v>51537735.590000004</v>
      </c>
      <c r="L15" s="43">
        <f>L17+L18</f>
        <v>29039702.479999997</v>
      </c>
      <c r="M15" s="43">
        <f>M17+M18</f>
        <v>1305322.1299999999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</row>
    <row r="16" spans="1:19" ht="63" customHeight="1" x14ac:dyDescent="0.3">
      <c r="A16" s="48"/>
      <c r="B16" s="47" t="s">
        <v>47</v>
      </c>
      <c r="C16" s="44">
        <v>75</v>
      </c>
      <c r="D16" s="44">
        <f>D17+D18</f>
        <v>43</v>
      </c>
      <c r="E16" s="44">
        <f>E17+E18</f>
        <v>42</v>
      </c>
      <c r="F16" s="44">
        <f>SUM(F17:F17)</f>
        <v>1</v>
      </c>
      <c r="G16" s="43">
        <f>G17+G18</f>
        <v>1705.44</v>
      </c>
      <c r="H16" s="43">
        <f>H17+H18</f>
        <v>1689.7</v>
      </c>
      <c r="I16" s="43">
        <f>SUM(I17:I17)</f>
        <v>15.74</v>
      </c>
      <c r="J16" s="43">
        <f>J17+J18</f>
        <v>81882760.200000003</v>
      </c>
      <c r="K16" s="43">
        <f>K17+K18</f>
        <v>51537735.590000004</v>
      </c>
      <c r="L16" s="43">
        <f>L17+L18</f>
        <v>29039702.479999997</v>
      </c>
      <c r="M16" s="43">
        <f t="shared" ref="M16:S16" si="0">SUM(M17:M17)</f>
        <v>1305322.1299999999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S16" s="43">
        <f t="shared" si="0"/>
        <v>0</v>
      </c>
    </row>
    <row r="17" spans="1:19" ht="52.5" customHeight="1" x14ac:dyDescent="0.3">
      <c r="A17" s="46" t="s">
        <v>35</v>
      </c>
      <c r="B17" s="45" t="s">
        <v>46</v>
      </c>
      <c r="C17" s="44">
        <v>54</v>
      </c>
      <c r="D17" s="44">
        <f>E17+F17</f>
        <v>28</v>
      </c>
      <c r="E17" s="44">
        <v>27</v>
      </c>
      <c r="F17" s="44">
        <v>1</v>
      </c>
      <c r="G17" s="43">
        <f>H17+I17</f>
        <v>1128.74</v>
      </c>
      <c r="H17" s="43">
        <v>1113</v>
      </c>
      <c r="I17" s="43">
        <v>15.74</v>
      </c>
      <c r="J17" s="43">
        <f>K17+L17+M17</f>
        <v>40578352.800000004</v>
      </c>
      <c r="K17" s="43">
        <v>25350741.300000001</v>
      </c>
      <c r="L17" s="43">
        <v>13922289.369999999</v>
      </c>
      <c r="M17" s="43">
        <v>1305322.1299999999</v>
      </c>
      <c r="N17" s="43">
        <f>O17+P17</f>
        <v>0</v>
      </c>
      <c r="O17" s="43">
        <v>0</v>
      </c>
      <c r="P17" s="43">
        <v>0</v>
      </c>
      <c r="Q17" s="43">
        <f>R17+S17</f>
        <v>0</v>
      </c>
      <c r="R17" s="43">
        <v>0</v>
      </c>
      <c r="S17" s="43">
        <v>0</v>
      </c>
    </row>
    <row r="18" spans="1:19" ht="42" x14ac:dyDescent="0.3">
      <c r="A18" s="46" t="s">
        <v>36</v>
      </c>
      <c r="B18" s="45" t="s">
        <v>45</v>
      </c>
      <c r="C18" s="44">
        <v>21</v>
      </c>
      <c r="D18" s="44">
        <f>E18+F18</f>
        <v>15</v>
      </c>
      <c r="E18" s="44">
        <v>15</v>
      </c>
      <c r="F18" s="44">
        <v>0</v>
      </c>
      <c r="G18" s="43">
        <f>H18+I18</f>
        <v>576.70000000000005</v>
      </c>
      <c r="H18" s="43">
        <v>576.70000000000005</v>
      </c>
      <c r="I18" s="43">
        <v>0</v>
      </c>
      <c r="J18" s="43">
        <f>K18+L18</f>
        <v>41304407.399999999</v>
      </c>
      <c r="K18" s="43">
        <v>26186994.289999999</v>
      </c>
      <c r="L18" s="43">
        <v>15117413.109999999</v>
      </c>
      <c r="M18" s="43">
        <v>0</v>
      </c>
      <c r="N18" s="43">
        <f>O18+P18</f>
        <v>0</v>
      </c>
      <c r="O18" s="43">
        <v>0</v>
      </c>
      <c r="P18" s="43">
        <v>0</v>
      </c>
      <c r="Q18" s="43">
        <f>R18+S18</f>
        <v>0</v>
      </c>
      <c r="R18" s="43">
        <v>0</v>
      </c>
      <c r="S18" s="43">
        <v>0</v>
      </c>
    </row>
    <row r="19" spans="1:19" ht="42" x14ac:dyDescent="0.3">
      <c r="A19" s="42" t="s">
        <v>37</v>
      </c>
      <c r="B19" s="41" t="s">
        <v>39</v>
      </c>
      <c r="C19" s="40">
        <v>0</v>
      </c>
      <c r="D19" s="40">
        <v>0</v>
      </c>
      <c r="E19" s="40">
        <v>0</v>
      </c>
      <c r="F19" s="40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</row>
    <row r="20" spans="1:19" ht="42.75" customHeight="1" x14ac:dyDescent="0.4">
      <c r="A20" s="37" t="s">
        <v>44</v>
      </c>
      <c r="B20" s="38" t="s">
        <v>43</v>
      </c>
      <c r="C20" s="37">
        <v>0</v>
      </c>
      <c r="D20" s="37">
        <v>0</v>
      </c>
      <c r="E20" s="37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</row>
  </sheetData>
  <mergeCells count="20">
    <mergeCell ref="R11:S11"/>
    <mergeCell ref="J11:J12"/>
    <mergeCell ref="K11:M11"/>
    <mergeCell ref="N11:N12"/>
    <mergeCell ref="M1:S6"/>
    <mergeCell ref="B8:S8"/>
    <mergeCell ref="J10:M10"/>
    <mergeCell ref="N10:P10"/>
    <mergeCell ref="Q10:S10"/>
    <mergeCell ref="O11:P11"/>
    <mergeCell ref="Q11:Q12"/>
    <mergeCell ref="A10:A13"/>
    <mergeCell ref="B10:B13"/>
    <mergeCell ref="C10:C12"/>
    <mergeCell ref="D10:F10"/>
    <mergeCell ref="G10:I10"/>
    <mergeCell ref="D11:D12"/>
    <mergeCell ref="E11:F11"/>
    <mergeCell ref="G11:G12"/>
    <mergeCell ref="H11:I11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№1'!Область_печати</vt:lpstr>
    </vt:vector>
  </TitlesOfParts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admin</cp:lastModifiedBy>
  <cp:lastPrinted>2023-08-30T10:00:14Z</cp:lastPrinted>
  <dcterms:created xsi:type="dcterms:W3CDTF">2012-12-13T11:50:40Z</dcterms:created>
  <dcterms:modified xsi:type="dcterms:W3CDTF">2023-08-30T10:00:53Z</dcterms:modified>
  <cp:category>Формы</cp:category>
</cp:coreProperties>
</file>