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O:\!!! НА САЙТ ДЛЯ РАЗМЕЩЕНИЯ (по датам и времени размещайте здесь информацию)\17.11\Документы к проекту бюджета\"/>
    </mc:Choice>
  </mc:AlternateContent>
  <xr:revisionPtr revIDLastSave="0" documentId="8_{972B9D35-702B-4D46-9443-645F5ABBBBD3}" xr6:coauthVersionLast="47" xr6:coauthVersionMax="47" xr10:uidLastSave="{00000000-0000-0000-0000-000000000000}"/>
  <bookViews>
    <workbookView xWindow="-23250" yWindow="2055" windowWidth="21600" windowHeight="11385" tabRatio="670" activeTab="2" xr2:uid="{00000000-000D-0000-FFFF-FFFF00000000}"/>
  </bookViews>
  <sheets>
    <sheet name="ДОХОДЫ" sheetId="9" r:id="rId1"/>
    <sheet name="РАСХОДЫ" sheetId="7" r:id="rId2"/>
    <sheet name="ИСТОЧНИКИ" sheetId="8" r:id="rId3"/>
  </sheets>
  <definedNames>
    <definedName name="_xlnm.Print_Titles" localSheetId="0">ДОХОДЫ!$A:$A,ДОХОДЫ!$14:$15</definedName>
    <definedName name="_xlnm.Print_Titles" localSheetId="2">ИСТОЧНИКИ!$15:$18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76" i="7" l="1"/>
  <c r="P62" i="7"/>
  <c r="Q62" i="7" s="1"/>
  <c r="D112" i="9"/>
  <c r="D109" i="9" s="1"/>
  <c r="C112" i="9"/>
  <c r="C109" i="9" s="1"/>
  <c r="E126" i="9"/>
  <c r="E111" i="9"/>
  <c r="E118" i="9"/>
  <c r="E119" i="9"/>
  <c r="E120" i="9"/>
  <c r="E121" i="9"/>
  <c r="E122" i="9"/>
  <c r="E123" i="9"/>
  <c r="E124" i="9"/>
  <c r="E125" i="9"/>
  <c r="D83" i="9"/>
  <c r="D81" i="9" s="1"/>
  <c r="E80" i="9"/>
  <c r="D67" i="9"/>
  <c r="D56" i="9" s="1"/>
  <c r="C67" i="9"/>
  <c r="C56" i="9" s="1"/>
  <c r="E64" i="9"/>
  <c r="E62" i="9"/>
  <c r="E61" i="9"/>
  <c r="E55" i="9"/>
  <c r="D54" i="9"/>
  <c r="C54" i="9"/>
  <c r="D50" i="9"/>
  <c r="C50" i="9"/>
  <c r="C49" i="9" s="1"/>
  <c r="E34" i="9"/>
  <c r="D32" i="9"/>
  <c r="D30" i="9" s="1"/>
  <c r="D26" i="9"/>
  <c r="D22" i="9"/>
  <c r="D20" i="9"/>
  <c r="D18" i="9"/>
  <c r="C26" i="9"/>
  <c r="C22" i="9"/>
  <c r="E128" i="9"/>
  <c r="E127" i="9"/>
  <c r="E117" i="9"/>
  <c r="E116" i="9"/>
  <c r="E115" i="9"/>
  <c r="E114" i="9"/>
  <c r="E113" i="9"/>
  <c r="E110" i="9"/>
  <c r="E108" i="9"/>
  <c r="E107" i="9"/>
  <c r="E105" i="9"/>
  <c r="E104" i="9"/>
  <c r="E103" i="9"/>
  <c r="E102" i="9"/>
  <c r="E101" i="9"/>
  <c r="E100" i="9"/>
  <c r="E99" i="9"/>
  <c r="E98" i="9"/>
  <c r="E97" i="9"/>
  <c r="E96" i="9"/>
  <c r="E95" i="9"/>
  <c r="E94" i="9"/>
  <c r="E93" i="9"/>
  <c r="E92" i="9"/>
  <c r="E91" i="9"/>
  <c r="E90" i="9"/>
  <c r="E89" i="9"/>
  <c r="E88" i="9"/>
  <c r="E87" i="9"/>
  <c r="E86" i="9"/>
  <c r="E85" i="9"/>
  <c r="E84" i="9"/>
  <c r="E82" i="9"/>
  <c r="E79" i="9"/>
  <c r="E78" i="9"/>
  <c r="E77" i="9"/>
  <c r="E76" i="9"/>
  <c r="E75" i="9"/>
  <c r="E74" i="9"/>
  <c r="E73" i="9"/>
  <c r="E72" i="9"/>
  <c r="E71" i="9"/>
  <c r="E70" i="9"/>
  <c r="E69" i="9"/>
  <c r="E68" i="9"/>
  <c r="E66" i="9"/>
  <c r="E65" i="9"/>
  <c r="E63" i="9"/>
  <c r="E60" i="9"/>
  <c r="E59" i="9"/>
  <c r="E58" i="9"/>
  <c r="E57" i="9"/>
  <c r="E53" i="9"/>
  <c r="E51" i="9"/>
  <c r="E46" i="9"/>
  <c r="E45" i="9"/>
  <c r="E44" i="9"/>
  <c r="E43" i="9"/>
  <c r="E40" i="9"/>
  <c r="E39" i="9"/>
  <c r="E38" i="9"/>
  <c r="E37" i="9"/>
  <c r="E36" i="9"/>
  <c r="E33" i="9"/>
  <c r="E31" i="9"/>
  <c r="E28" i="9"/>
  <c r="E27" i="9"/>
  <c r="E25" i="9"/>
  <c r="E24" i="9"/>
  <c r="E23" i="9"/>
  <c r="E21" i="9"/>
  <c r="E19" i="9"/>
  <c r="C18" i="9"/>
  <c r="C20" i="9"/>
  <c r="C32" i="9"/>
  <c r="C30" i="9" s="1"/>
  <c r="C42" i="9"/>
  <c r="D42" i="9"/>
  <c r="C52" i="9"/>
  <c r="D52" i="9"/>
  <c r="E52" i="9" s="1"/>
  <c r="C83" i="9"/>
  <c r="C81" i="9" s="1"/>
  <c r="C29" i="9" l="1"/>
  <c r="D17" i="9"/>
  <c r="D49" i="9"/>
  <c r="C17" i="9"/>
  <c r="D29" i="9"/>
  <c r="E54" i="9"/>
  <c r="E50" i="9"/>
  <c r="C48" i="9"/>
  <c r="C47" i="9" s="1"/>
  <c r="E30" i="9"/>
  <c r="E20" i="9"/>
  <c r="E18" i="9"/>
  <c r="E81" i="9"/>
  <c r="E83" i="9"/>
  <c r="E42" i="9"/>
  <c r="E32" i="9"/>
  <c r="E22" i="9"/>
  <c r="E112" i="9"/>
  <c r="E109" i="9"/>
  <c r="E56" i="9"/>
  <c r="E67" i="9"/>
  <c r="G26" i="8"/>
  <c r="H27" i="8"/>
  <c r="D16" i="9" l="1"/>
  <c r="E49" i="9"/>
  <c r="D48" i="9"/>
  <c r="E48" i="9" s="1"/>
  <c r="E29" i="9"/>
  <c r="E17" i="9"/>
  <c r="C16" i="9"/>
  <c r="C129" i="9" s="1"/>
  <c r="P55" i="7"/>
  <c r="P56" i="7"/>
  <c r="D47" i="9" l="1"/>
  <c r="E47" i="9" s="1"/>
  <c r="E16" i="9"/>
  <c r="H31" i="8"/>
  <c r="K31" i="8" s="1"/>
  <c r="H30" i="8"/>
  <c r="K30" i="8" s="1"/>
  <c r="H29" i="8"/>
  <c r="K28" i="8"/>
  <c r="K27" i="8"/>
  <c r="H26" i="8"/>
  <c r="K26" i="8" s="1"/>
  <c r="H25" i="8"/>
  <c r="K25" i="8" s="1"/>
  <c r="H24" i="8"/>
  <c r="G23" i="8"/>
  <c r="H23" i="8" s="1"/>
  <c r="K23" i="8" s="1"/>
  <c r="H22" i="8"/>
  <c r="K22" i="8" s="1"/>
  <c r="H21" i="8"/>
  <c r="H20" i="8"/>
  <c r="K20" i="8" s="1"/>
  <c r="Q75" i="7"/>
  <c r="P74" i="7"/>
  <c r="Q74" i="7" s="1"/>
  <c r="P73" i="7"/>
  <c r="Q73" i="7" s="1"/>
  <c r="P72" i="7"/>
  <c r="Q72" i="7" s="1"/>
  <c r="P71" i="7"/>
  <c r="Q71" i="7" s="1"/>
  <c r="P70" i="7"/>
  <c r="Q70" i="7" s="1"/>
  <c r="P69" i="7"/>
  <c r="Q69" i="7" s="1"/>
  <c r="P68" i="7"/>
  <c r="Q68" i="7" s="1"/>
  <c r="P67" i="7"/>
  <c r="Q67" i="7" s="1"/>
  <c r="P66" i="7"/>
  <c r="Q66" i="7" s="1"/>
  <c r="P65" i="7"/>
  <c r="Q65" i="7" s="1"/>
  <c r="P64" i="7"/>
  <c r="P63" i="7"/>
  <c r="Q63" i="7" s="1"/>
  <c r="P61" i="7"/>
  <c r="Q61" i="7" s="1"/>
  <c r="P60" i="7"/>
  <c r="Q60" i="7" s="1"/>
  <c r="P59" i="7"/>
  <c r="Q59" i="7" s="1"/>
  <c r="P58" i="7"/>
  <c r="P57" i="7"/>
  <c r="Q56" i="7"/>
  <c r="Q55" i="7"/>
  <c r="P54" i="7"/>
  <c r="Q54" i="7" s="1"/>
  <c r="P53" i="7"/>
  <c r="Q53" i="7" s="1"/>
  <c r="P52" i="7"/>
  <c r="Q52" i="7" s="1"/>
  <c r="P51" i="7"/>
  <c r="Q51" i="7" s="1"/>
  <c r="P50" i="7"/>
  <c r="Q50" i="7" s="1"/>
  <c r="P49" i="7"/>
  <c r="Q49" i="7" s="1"/>
  <c r="P48" i="7"/>
  <c r="Q48" i="7" s="1"/>
  <c r="P47" i="7"/>
  <c r="Q47" i="7" s="1"/>
  <c r="P46" i="7"/>
  <c r="Q46" i="7" s="1"/>
  <c r="P45" i="7"/>
  <c r="Q45" i="7" s="1"/>
  <c r="P44" i="7"/>
  <c r="Q44" i="7" s="1"/>
  <c r="P43" i="7"/>
  <c r="Q43" i="7" s="1"/>
  <c r="P42" i="7"/>
  <c r="Q42" i="7" s="1"/>
  <c r="P41" i="7"/>
  <c r="Q41" i="7" s="1"/>
  <c r="P40" i="7"/>
  <c r="Q40" i="7" s="1"/>
  <c r="P39" i="7"/>
  <c r="Q39" i="7" s="1"/>
  <c r="P38" i="7"/>
  <c r="Q38" i="7" s="1"/>
  <c r="P37" i="7"/>
  <c r="Q37" i="7" s="1"/>
  <c r="P36" i="7"/>
  <c r="Q36" i="7" s="1"/>
  <c r="P35" i="7"/>
  <c r="Q35" i="7" s="1"/>
  <c r="P34" i="7"/>
  <c r="Q34" i="7" s="1"/>
  <c r="P33" i="7"/>
  <c r="Q33" i="7" s="1"/>
  <c r="P32" i="7"/>
  <c r="Q32" i="7" s="1"/>
  <c r="P31" i="7"/>
  <c r="Q31" i="7" s="1"/>
  <c r="P30" i="7"/>
  <c r="Q30" i="7" s="1"/>
  <c r="P29" i="7"/>
  <c r="Q29" i="7" s="1"/>
  <c r="P28" i="7"/>
  <c r="Q28" i="7" s="1"/>
  <c r="P27" i="7"/>
  <c r="Q27" i="7" s="1"/>
  <c r="P26" i="7"/>
  <c r="Q26" i="7" s="1"/>
  <c r="P25" i="7"/>
  <c r="Q25" i="7" s="1"/>
  <c r="P24" i="7"/>
  <c r="Q24" i="7" s="1"/>
  <c r="P23" i="7"/>
  <c r="Q23" i="7" s="1"/>
  <c r="P22" i="7"/>
  <c r="Q22" i="7" s="1"/>
  <c r="P21" i="7"/>
  <c r="P20" i="7"/>
  <c r="Q20" i="7" s="1"/>
  <c r="P19" i="7"/>
  <c r="Q19" i="7" s="1"/>
  <c r="P18" i="7"/>
  <c r="Q18" i="7" s="1"/>
  <c r="P17" i="7"/>
  <c r="Q17" i="7" s="1"/>
  <c r="P16" i="7"/>
  <c r="Q16" i="7" s="1"/>
  <c r="P15" i="7"/>
  <c r="Q15" i="7" s="1"/>
  <c r="P14" i="7"/>
  <c r="Q14" i="7" s="1"/>
  <c r="P13" i="7"/>
  <c r="Q13" i="7" s="1"/>
  <c r="P12" i="7"/>
  <c r="Q12" i="7" s="1"/>
  <c r="P11" i="7"/>
  <c r="Q11" i="7" s="1"/>
  <c r="P10" i="7"/>
  <c r="Q10" i="7" s="1"/>
  <c r="P9" i="7"/>
  <c r="Q9" i="7" s="1"/>
  <c r="P8" i="7"/>
  <c r="Q8" i="7" s="1"/>
  <c r="P7" i="7"/>
  <c r="Q7" i="7" s="1"/>
  <c r="P6" i="7"/>
  <c r="Q64" i="7" l="1"/>
  <c r="P76" i="7"/>
  <c r="Q6" i="7"/>
  <c r="D129" i="9"/>
  <c r="E129" i="9" s="1"/>
  <c r="G19" i="8"/>
  <c r="H19" i="8" s="1"/>
  <c r="K19" i="8" s="1"/>
</calcChain>
</file>

<file path=xl/sharedStrings.xml><?xml version="1.0" encoding="utf-8"?>
<sst xmlns="http://schemas.openxmlformats.org/spreadsheetml/2006/main" count="366" uniqueCount="345">
  <si>
    <t>1 00 00000 00 0000 000</t>
  </si>
  <si>
    <t>Налог на доходы физических лиц</t>
  </si>
  <si>
    <t>Единый налог на вмененный доход для отдельных видов деятельности</t>
  </si>
  <si>
    <t>Единый сельскохозяйственный налог</t>
  </si>
  <si>
    <t xml:space="preserve"> 1 01 00000 00 0000 000</t>
  </si>
  <si>
    <t xml:space="preserve"> 1 01 02000 01 0000 110</t>
  </si>
  <si>
    <t xml:space="preserve"> 1 05 00000 00 0000 000</t>
  </si>
  <si>
    <t>1 05 02000 02 0000 110</t>
  </si>
  <si>
    <t>1 05 03000 01 0000 110</t>
  </si>
  <si>
    <t xml:space="preserve"> 1 08 00000 00 0000 000</t>
  </si>
  <si>
    <t xml:space="preserve"> 1 11 00000 00 0000 000</t>
  </si>
  <si>
    <t xml:space="preserve"> 1 11 05000 00 0000 120</t>
  </si>
  <si>
    <t xml:space="preserve"> 1 11 05010 00 0000 120</t>
  </si>
  <si>
    <t xml:space="preserve"> 1 11 07000 00 0000 120</t>
  </si>
  <si>
    <t xml:space="preserve"> 1 12 00000 00 0000 000</t>
  </si>
  <si>
    <t>1 14 00000 00 0000 000</t>
  </si>
  <si>
    <t>1 16 00000 00 0000 000</t>
  </si>
  <si>
    <t xml:space="preserve"> Наименование кода бюджетной классификации доходов</t>
  </si>
  <si>
    <t>ИНЫЕ МЕЖБЮДЖЕТНЫЕ ТРАНСФЕРТЫ</t>
  </si>
  <si>
    <t>2 00 00000 00 0000 000</t>
  </si>
  <si>
    <t xml:space="preserve"> 2 02 00000 00 0000 000</t>
  </si>
  <si>
    <t>ВСЕГО ДОХОДОВ</t>
  </si>
  <si>
    <t>1 05 04000 02 0000 110</t>
  </si>
  <si>
    <t xml:space="preserve">Акцизы по подакцизным товарам (продукции), производимым на территории Российской Федерации
</t>
  </si>
  <si>
    <t xml:space="preserve">1 03 00000 00 0000 000
</t>
  </si>
  <si>
    <t>1 03 02000 01 0000 110</t>
  </si>
  <si>
    <t xml:space="preserve">Проценты, полученные от предоставления бюджетных кредитов внутри страны
</t>
  </si>
  <si>
    <t>1 11 03000 00 0000 120</t>
  </si>
  <si>
    <t xml:space="preserve"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
</t>
  </si>
  <si>
    <t xml:space="preserve">Платежи от государственных и муниципальных унитарных предприятий
</t>
  </si>
  <si>
    <t xml:space="preserve">Дотации на выравнивание бюджетной обеспеченности
</t>
  </si>
  <si>
    <t xml:space="preserve">Субсидии бюджетам бюджетной системы Российской Федерации (межбюджетные субсидии)
</t>
  </si>
  <si>
    <t xml:space="preserve">Прочие субсидии бюджетам муниципальных районов
</t>
  </si>
  <si>
    <t>Налоговые доходы</t>
  </si>
  <si>
    <t>Налоги на прибыль, доходы</t>
  </si>
  <si>
    <t>Налоги на совокупный доход</t>
  </si>
  <si>
    <t>Неналоговые доходы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</si>
  <si>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</si>
  <si>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</si>
  <si>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продажи материальных и нематериальных активов</t>
  </si>
  <si>
    <t>Штрафы, санкции, возмещение ущерба</t>
  </si>
  <si>
    <t xml:space="preserve">Безвозмездные поступления  </t>
  </si>
  <si>
    <t>Безвозмездные поступления от других бюджетов бюджетной системы Российской Федерации</t>
  </si>
  <si>
    <t>Налоги на товары (работы, услуги), реализуемые на территории Российской Федерации</t>
  </si>
  <si>
    <t>Налог, взимаемый в связи с применением патентной системы налогообложения</t>
  </si>
  <si>
    <t>Прочие неналоговые доходы</t>
  </si>
  <si>
    <t xml:space="preserve"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
</t>
  </si>
  <si>
    <t>1 11 05020 00 0000 120</t>
  </si>
  <si>
    <t>Налоговые и неналоговые доходы</t>
  </si>
  <si>
    <t>1 14 02000 00 0000 000</t>
  </si>
  <si>
    <t>1 14 06000 00 0000 000</t>
  </si>
  <si>
    <t xml:space="preserve"> 1 11 05070 00 0000 120</t>
  </si>
  <si>
    <t>2 02 40000 00 0000 000</t>
  </si>
  <si>
    <t>2 02 30024 05 0004 151</t>
  </si>
  <si>
    <t xml:space="preserve">Дотации бюджетам бюджетной системы  Российской Федерации
</t>
  </si>
  <si>
    <t>2 02 30024 05 0038 151</t>
  </si>
  <si>
    <t>Субвенции бюджетам муниципальных районов на осуществление органами местного самоуправления отдельных государственных полномочий  по осуществлению деятельности по опеке и попечительству в отношении несовершеннолетних граждан в части расходов на обеспечение деятельности по сохранению, содержанию и ремонту пустующих жилых помещений, закрепленных за детьми сиротами и детьми, оставшимися без попечения родителей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</si>
  <si>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</si>
  <si>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</si>
  <si>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>Государственная пошлина</t>
  </si>
  <si>
    <t>1 11 09000 00 0000 120</t>
  </si>
  <si>
    <t xml:space="preserve">Код бюджетной классификации доходов </t>
  </si>
  <si>
    <t>2 02 29999 05 0076 151</t>
  </si>
  <si>
    <t>1 13 0000 00 0000 000</t>
  </si>
  <si>
    <t>Доходы от оказания платных услуг и компенсации затрат государства</t>
  </si>
  <si>
    <t>2 02 29999 05 0075 150</t>
  </si>
  <si>
    <t>2 02 30024 05 0001 150</t>
  </si>
  <si>
    <t>2 02 30024 05 0003 150</t>
  </si>
  <si>
    <t>2 02 30024 05 0007 150</t>
  </si>
  <si>
    <t>2 02 30024 05 0008 150</t>
  </si>
  <si>
    <t>2 02 30024 05 0009 150</t>
  </si>
  <si>
    <t>2 02 30024 05 0010 150</t>
  </si>
  <si>
    <t>2 02 30024 05 0011 150</t>
  </si>
  <si>
    <t>2 02 30024 05 0012 150</t>
  </si>
  <si>
    <t>2 02 30024 05 0014 150</t>
  </si>
  <si>
    <t>2 02 30024 05 0015 150</t>
  </si>
  <si>
    <t>2 02 30024 05 0027 150</t>
  </si>
  <si>
    <t>2 02 30024 05 0028 150</t>
  </si>
  <si>
    <t>2 02 30024 05 0029 150</t>
  </si>
  <si>
    <t>2 02 29999 05 0078 150</t>
  </si>
  <si>
    <t>2 02 30024 05 0040 150</t>
  </si>
  <si>
    <t>2 02 30024 05 0039 150</t>
  </si>
  <si>
    <t>2 02 30024 05 0037 150</t>
  </si>
  <si>
    <t>2 02 30024 05 0016 150</t>
  </si>
  <si>
    <t>2 02 30000 00 0000 150</t>
  </si>
  <si>
    <t>2 02 30024 05 0000 150</t>
  </si>
  <si>
    <r>
      <t xml:space="preserve">Субвенции бюджетам муниципальных районов на осуществление полномочий по составлению (изменению) </t>
    </r>
    <r>
      <rPr>
        <b/>
        <sz val="10"/>
        <color theme="1"/>
        <rFont val="Times New Roman"/>
        <family val="1"/>
        <charset val="204"/>
      </rPr>
      <t>списков кандидатов в присяжные заседатели</t>
    </r>
    <r>
      <rPr>
        <sz val="10"/>
        <color theme="1"/>
        <rFont val="Times New Roman"/>
        <family val="1"/>
        <charset val="204"/>
      </rPr>
      <t xml:space="preserve"> федеральных судов общей юрисдикции в Российской Федерации
</t>
    </r>
  </si>
  <si>
    <r>
      <t xml:space="preserve">Субвенции бюджетам муниципальных районов на осуществление </t>
    </r>
    <r>
      <rPr>
        <b/>
        <sz val="10"/>
        <color theme="1"/>
        <rFont val="Times New Roman"/>
        <family val="1"/>
        <charset val="204"/>
      </rPr>
      <t>первичного воинского учета</t>
    </r>
    <r>
      <rPr>
        <sz val="10"/>
        <color theme="1"/>
        <rFont val="Times New Roman"/>
        <family val="1"/>
        <charset val="204"/>
      </rPr>
      <t xml:space="preserve"> на территориях, где отсутствуют военные комиссариаты</t>
    </r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</si>
  <si>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</si>
  <si>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</si>
  <si>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2 02 10000 00 0000 150</t>
  </si>
  <si>
    <t>2 02 15001 00 0000 150</t>
  </si>
  <si>
    <t>2 02 20000 00 0000 150</t>
  </si>
  <si>
    <t>2 02 29999 05 0000 150</t>
  </si>
  <si>
    <t xml:space="preserve">Субвенции бюджетам бюджетной системы Российской Федерации
</t>
  </si>
  <si>
    <t xml:space="preserve">Субвенции местным бюджетам на выполнение передаваемых полномочий субъектов Российской Федерации
</t>
  </si>
  <si>
    <t>2 02 49999 00 0000 150</t>
  </si>
  <si>
    <t>Прочие межбюджетные трансферты, передаваемые бюджетам</t>
  </si>
  <si>
    <t>2 02 49999 05 0020 150</t>
  </si>
  <si>
    <t>2 02 25169 05 0000 150</t>
  </si>
  <si>
    <t>2 02 25497 05 0000 150</t>
  </si>
  <si>
    <t>2 02 29999 05 0087 150</t>
  </si>
  <si>
    <t>2 02 29999 05 0086 150</t>
  </si>
  <si>
    <t>2 02 25519 05 0000 150</t>
  </si>
  <si>
    <t>Доходы от сдачи в аренду имущества</t>
  </si>
  <si>
    <t xml:space="preserve">Дотации бюджетам муниципальных районов на выравнивание бюджетной обеспеченности из бюджета субъекта Российской Федерации
</t>
  </si>
  <si>
    <t>2 02 15001 05 0000 150</t>
  </si>
  <si>
    <t>Субвенции бюджетам муниципальных районов области на финансовое обеспечение образовательной деятельности муниципальных общеобразовательных учреждений</t>
  </si>
  <si>
    <t>Субвенции бюджетам муниципальных районов области на осуществление органами местного самоуправления отдельных  государственных полномочий по санкционированию  финансовыми органами муниципальных образований Саратовской области кассовых выплат получателям средств областного бюджета, областным государственным автономным и бюджетным учреждениям, расположенным на территориях муниципальных образований области</t>
  </si>
  <si>
    <t>Субсидия бюджетам муниципальных районов области на приобретение дорожно-эксплуатационной техники, необходимой для выполнения комплекса работ по поддержанию надлежащего технического состояния автомобильных дорог общего пользования местного значения за счет средств областного дорожного фонда</t>
  </si>
  <si>
    <t>2 02 25576 05 0000 150</t>
  </si>
  <si>
    <t>2 02 25210 05 0000 150</t>
  </si>
  <si>
    <t>2 19 25497 05 0000 150</t>
  </si>
  <si>
    <t>2 02 29999 05 0099 150</t>
  </si>
  <si>
    <t>2 02 29999 05 0101 150</t>
  </si>
  <si>
    <r>
      <t xml:space="preserve">Субсидии бюджетам муниципальных районов на внедрение целевой модели </t>
    </r>
    <r>
      <rPr>
        <b/>
        <sz val="10"/>
        <color theme="1"/>
        <rFont val="Times New Roman"/>
        <family val="1"/>
        <charset val="204"/>
      </rPr>
      <t>цифровой образовательной среды</t>
    </r>
    <r>
      <rPr>
        <sz val="10"/>
        <color theme="1"/>
        <rFont val="Times New Roman"/>
        <family val="1"/>
        <charset val="204"/>
      </rPr>
      <t xml:space="preserve"> в общеобразовательных организациях и профессиональных организациях</t>
    </r>
  </si>
  <si>
    <r>
      <t xml:space="preserve">Субсидии бюджетам муниципальных районов на реализацию мероприятий по обеспечению жильем </t>
    </r>
    <r>
      <rPr>
        <b/>
        <sz val="10"/>
        <color theme="1"/>
        <rFont val="Times New Roman"/>
        <family val="1"/>
        <charset val="204"/>
      </rPr>
      <t>молодых семей</t>
    </r>
    <r>
      <rPr>
        <sz val="10"/>
        <color theme="1"/>
        <rFont val="Times New Roman"/>
        <family val="1"/>
        <charset val="204"/>
      </rPr>
      <t xml:space="preserve">
</t>
    </r>
  </si>
  <si>
    <r>
      <t xml:space="preserve">Субсидии бюджетам муниципальных районов на </t>
    </r>
    <r>
      <rPr>
        <b/>
        <sz val="10"/>
        <color theme="1"/>
        <rFont val="Times New Roman"/>
        <family val="1"/>
        <charset val="204"/>
      </rPr>
      <t>поддержку отрасли культуры</t>
    </r>
  </si>
  <si>
    <r>
      <t xml:space="preserve">Субсидии бюджетам муниципальных районов на обеспечение </t>
    </r>
    <r>
      <rPr>
        <b/>
        <sz val="10"/>
        <color theme="1"/>
        <rFont val="Times New Roman"/>
        <family val="1"/>
        <charset val="204"/>
      </rPr>
      <t>комплексного развития сельских территорий</t>
    </r>
    <r>
      <rPr>
        <sz val="10"/>
        <color theme="1"/>
        <rFont val="Times New Roman"/>
        <family val="1"/>
        <charset val="204"/>
      </rPr>
      <t xml:space="preserve">
</t>
    </r>
  </si>
  <si>
    <r>
      <t xml:space="preserve">Субсидии бюджетам муниципальных районов области на обеспечение повышения оплаты труда </t>
    </r>
    <r>
      <rPr>
        <b/>
        <sz val="10"/>
        <color theme="1"/>
        <rFont val="Times New Roman"/>
        <family val="1"/>
        <charset val="204"/>
      </rPr>
      <t xml:space="preserve">некоторых категорий </t>
    </r>
    <r>
      <rPr>
        <sz val="10"/>
        <color theme="1"/>
        <rFont val="Times New Roman"/>
        <family val="1"/>
        <charset val="204"/>
      </rPr>
      <t>работников муниципальных учреждений</t>
    </r>
  </si>
  <si>
    <r>
      <t xml:space="preserve">Субсидии бюджетам муниципальных районов области на сохранение достигнутых показателей повышения оплаты труда </t>
    </r>
    <r>
      <rPr>
        <b/>
        <sz val="10"/>
        <color theme="1"/>
        <rFont val="Times New Roman"/>
        <family val="1"/>
        <charset val="204"/>
      </rPr>
      <t xml:space="preserve">отдельных категорий </t>
    </r>
    <r>
      <rPr>
        <sz val="10"/>
        <color theme="1"/>
        <rFont val="Times New Roman"/>
        <family val="1"/>
        <charset val="204"/>
      </rPr>
      <t>работников бюджетной сферы</t>
    </r>
  </si>
  <si>
    <r>
      <t xml:space="preserve">Субсидии бюджетам муниципальных районов области на проведение </t>
    </r>
    <r>
      <rPr>
        <b/>
        <sz val="10"/>
        <color theme="1"/>
        <rFont val="Times New Roman"/>
        <family val="1"/>
        <charset val="204"/>
      </rPr>
      <t>капитального и текущего ремонтов</t>
    </r>
    <r>
      <rPr>
        <sz val="10"/>
        <color theme="1"/>
        <rFont val="Times New Roman"/>
        <family val="1"/>
        <charset val="204"/>
      </rPr>
      <t xml:space="preserve"> муниципальных образовательных организаций</t>
    </r>
  </si>
  <si>
    <r>
      <t>Субвенции бюджетам муниципальных районов области на осуществление органами местного самоуправления отдельных государственных полномочий</t>
    </r>
    <r>
      <rPr>
        <i/>
        <sz val="10"/>
        <color theme="1"/>
        <rFont val="Times New Roman"/>
        <family val="1"/>
        <charset val="204"/>
      </rPr>
      <t xml:space="preserve"> по осуществлению деятельности </t>
    </r>
    <r>
      <rPr>
        <sz val="10"/>
        <color theme="1"/>
        <rFont val="Times New Roman"/>
        <family val="1"/>
        <charset val="204"/>
      </rPr>
      <t>по</t>
    </r>
    <r>
      <rPr>
        <b/>
        <sz val="10"/>
        <color theme="1"/>
        <rFont val="Times New Roman"/>
        <family val="1"/>
        <charset val="204"/>
      </rPr>
      <t xml:space="preserve"> опеке и попечительству в отношении совершеннолетних граждан</t>
    </r>
  </si>
  <si>
    <r>
      <t xml:space="preserve">Субвенции бюджетам муниципальных районов области на осуществление органами местного самоуправления государственных полномочий по  </t>
    </r>
    <r>
      <rPr>
        <u/>
        <sz val="10"/>
        <color theme="1"/>
        <rFont val="Times New Roman"/>
        <family val="1"/>
        <charset val="204"/>
      </rPr>
      <t xml:space="preserve">организации </t>
    </r>
    <r>
      <rPr>
        <sz val="10"/>
        <color theme="1"/>
        <rFont val="Times New Roman"/>
        <family val="1"/>
        <charset val="204"/>
      </rPr>
      <t xml:space="preserve">предоставления </t>
    </r>
    <r>
      <rPr>
        <b/>
        <sz val="10"/>
        <color theme="1"/>
        <rFont val="Times New Roman"/>
        <family val="1"/>
        <charset val="204"/>
      </rPr>
      <t>компенсации родительской платы</t>
    </r>
    <r>
      <rPr>
        <sz val="10"/>
        <color theme="1"/>
        <rFont val="Times New Roman"/>
        <family val="1"/>
        <charset val="204"/>
      </rPr>
      <t xml:space="preserve"> за присмотр и уход за детьми в образовательных организациях, реализующих основную общеобразовательную программу дошкольного образования </t>
    </r>
  </si>
  <si>
    <r>
      <t xml:space="preserve">Субвенции бюджетам муниципальных районов области на  </t>
    </r>
    <r>
      <rPr>
        <b/>
        <sz val="10"/>
        <color theme="1"/>
        <rFont val="Times New Roman"/>
        <family val="1"/>
        <charset val="204"/>
      </rPr>
      <t>компенсацию  родительской платы</t>
    </r>
    <r>
      <rPr>
        <sz val="10"/>
        <color theme="1"/>
        <rFont val="Times New Roman"/>
        <family val="1"/>
        <charset val="204"/>
      </rPr>
      <t xml:space="preserve"> за присмотр и уход за детьми в образовательных организациях, реализующих основную общеобразовательную программу дошкольного образования</t>
    </r>
  </si>
  <si>
    <r>
      <t xml:space="preserve">Субвенции бюджетам муниципальных районов области на осуществление органами местного самоуправления отдельных государственных полномочий по государственному управлению </t>
    </r>
    <r>
      <rPr>
        <b/>
        <sz val="10"/>
        <color theme="1"/>
        <rFont val="Times New Roman"/>
        <family val="1"/>
        <charset val="204"/>
      </rPr>
      <t>охраной труда</t>
    </r>
  </si>
  <si>
    <r>
      <t xml:space="preserve">Субвенции бюджетам муниципальных районов области на осуществление органами местного самоуправления государственных полномочий по предоставлению гражданам </t>
    </r>
    <r>
      <rPr>
        <b/>
        <sz val="10"/>
        <color theme="1"/>
        <rFont val="Times New Roman"/>
        <family val="1"/>
        <charset val="204"/>
      </rPr>
      <t>субсидий на оплату жилого помещения</t>
    </r>
    <r>
      <rPr>
        <sz val="10"/>
        <color theme="1"/>
        <rFont val="Times New Roman"/>
        <family val="1"/>
        <charset val="204"/>
      </rPr>
      <t xml:space="preserve"> и коммунальных услуг</t>
    </r>
  </si>
  <si>
    <r>
      <t xml:space="preserve">Субвенции бюджетам муниципальных районов области на  предоставление </t>
    </r>
    <r>
      <rPr>
        <b/>
        <sz val="10"/>
        <color theme="1"/>
        <rFont val="Times New Roman"/>
        <family val="1"/>
        <charset val="204"/>
      </rPr>
      <t>питания</t>
    </r>
    <r>
      <rPr>
        <sz val="10"/>
        <color theme="1"/>
        <rFont val="Times New Roman"/>
        <family val="1"/>
        <charset val="204"/>
      </rPr>
      <t xml:space="preserve">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</t>
    </r>
  </si>
  <si>
    <r>
      <t xml:space="preserve">Субвенции бюджетам муниципальных районов области на  </t>
    </r>
    <r>
      <rPr>
        <b/>
        <sz val="10"/>
        <color theme="1"/>
        <rFont val="Times New Roman"/>
        <family val="1"/>
        <charset val="204"/>
      </rPr>
      <t xml:space="preserve">частичное финансирование </t>
    </r>
    <r>
      <rPr>
        <sz val="10"/>
        <color theme="1"/>
        <rFont val="Times New Roman"/>
        <family val="1"/>
        <charset val="204"/>
      </rPr>
      <t>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  </r>
  </si>
  <si>
    <r>
      <t xml:space="preserve">Субвенции бюджетам муниципальных районов области на осуществление органами местного самоуправления государственных полномочий по </t>
    </r>
    <r>
      <rPr>
        <b/>
        <sz val="10"/>
        <color theme="1"/>
        <rFont val="Times New Roman"/>
        <family val="1"/>
        <charset val="204"/>
      </rPr>
      <t>организации предоставления питания</t>
    </r>
    <r>
      <rPr>
        <sz val="10"/>
        <color theme="1"/>
        <rFont val="Times New Roman"/>
        <family val="1"/>
        <charset val="204"/>
      </rPr>
      <t xml:space="preserve">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образования, и частичному финансированию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  </r>
  </si>
  <si>
    <r>
      <t xml:space="preserve">Субвенции бюджетам муниципальных районов области на осуществление органами местного самоуправления  государственных полномочий по </t>
    </r>
    <r>
      <rPr>
        <b/>
        <u/>
        <sz val="10"/>
        <color theme="1"/>
        <rFont val="Times New Roman"/>
        <family val="1"/>
        <charset val="204"/>
      </rPr>
      <t xml:space="preserve">организации </t>
    </r>
    <r>
      <rPr>
        <b/>
        <sz val="10"/>
        <color theme="1"/>
        <rFont val="Times New Roman"/>
        <family val="1"/>
        <charset val="204"/>
      </rPr>
      <t>предоставления гражданам субсидий на оплату жилого помещения и коммунальных услуг</t>
    </r>
  </si>
  <si>
    <r>
      <t xml:space="preserve">Субсидии бюджетам муниципальных районов на создание (обновление) материально-технической базы для реализации основных и дополнительных общеобразовательных программ </t>
    </r>
    <r>
      <rPr>
        <b/>
        <sz val="10"/>
        <color theme="1"/>
        <rFont val="Times New Roman"/>
        <family val="1"/>
        <charset val="204"/>
      </rPr>
      <t>цифрового и гуманитарного профилей</t>
    </r>
    <r>
      <rPr>
        <sz val="10"/>
        <color theme="1"/>
        <rFont val="Times New Roman"/>
        <family val="1"/>
        <charset val="204"/>
      </rPr>
      <t xml:space="preserve"> в общеобразовательных организациях, расположенных в сельской местности и малых городах
</t>
    </r>
  </si>
  <si>
    <t>2 02 25304 05 0000 150</t>
  </si>
  <si>
    <t>2 02 35118 05 0000 150</t>
  </si>
  <si>
    <r>
      <t xml:space="preserve">Субвенции бюджетам муниципальных районов области на осуществление органами местного самоуправления отдельных государственных полномочий </t>
    </r>
    <r>
      <rPr>
        <b/>
        <sz val="10"/>
        <color theme="1"/>
        <rFont val="Times New Roman"/>
        <family val="1"/>
        <charset val="204"/>
      </rPr>
      <t>по организации проведения мероприятий при осуществлении деятельности по обращению с животными без владельцев</t>
    </r>
  </si>
  <si>
    <t>2 02 30024 05 0043 150</t>
  </si>
  <si>
    <t>2 02 30024 05 0041 150</t>
  </si>
  <si>
    <t>2 02 30024 05 0042 150</t>
  </si>
  <si>
    <r>
      <t xml:space="preserve">Субсидии бюджетам муниципальных районов области на обеспечение условий для создания центров образования </t>
    </r>
    <r>
      <rPr>
        <b/>
        <sz val="10"/>
        <color theme="1"/>
        <rFont val="Times New Roman"/>
        <family val="1"/>
        <charset val="204"/>
      </rPr>
      <t>цифрового и гуманитарного</t>
    </r>
    <r>
      <rPr>
        <sz val="10"/>
        <color theme="1"/>
        <rFont val="Times New Roman"/>
        <family val="1"/>
        <charset val="204"/>
      </rPr>
      <t xml:space="preserve"> профилей</t>
    </r>
  </si>
  <si>
    <r>
      <t xml:space="preserve">Субсидии бюджетам муниципальных районов области на обеспечение </t>
    </r>
    <r>
      <rPr>
        <b/>
        <sz val="10"/>
        <color theme="1"/>
        <rFont val="Times New Roman"/>
        <family val="1"/>
        <charset val="204"/>
      </rPr>
      <t>капитального ремонта и ремонта автомобильных дорог</t>
    </r>
    <r>
      <rPr>
        <sz val="10"/>
        <color theme="1"/>
        <rFont val="Times New Roman"/>
        <family val="1"/>
        <charset val="204"/>
      </rPr>
      <t xml:space="preserve"> общего пользования местного значения муниципальных районов области за счет средств областного дорожного фонда
</t>
    </r>
  </si>
  <si>
    <r>
      <t xml:space="preserve">Субсидии бюджетам мунициапальных районов на организацию бесплатного </t>
    </r>
    <r>
      <rPr>
        <b/>
        <sz val="10"/>
        <color theme="1"/>
        <rFont val="Times New Roman"/>
        <family val="1"/>
        <charset val="204"/>
      </rPr>
      <t>горячего питания</t>
    </r>
    <r>
      <rPr>
        <sz val="10"/>
        <color theme="1"/>
        <rFont val="Times New Roman"/>
        <family val="1"/>
        <charset val="204"/>
      </rPr>
      <t xml:space="preserve"> обучающихся, получающих начальное общее образование в государственых и муниципальных образовательных организациях</t>
    </r>
  </si>
  <si>
    <r>
      <t xml:space="preserve">Субвенции бюджетам муниципальных районов на ежемесячное денежное вознаграждение за </t>
    </r>
    <r>
      <rPr>
        <b/>
        <sz val="10"/>
        <color theme="1"/>
        <rFont val="Times New Roman"/>
        <family val="1"/>
        <charset val="204"/>
      </rPr>
      <t>классное руководство</t>
    </r>
  </si>
  <si>
    <r>
      <t xml:space="preserve"> Субвенции бюджетам муниципальных районов области на осуществление органами местного самоуправления государственных полномочий по созданию и организации деятельности </t>
    </r>
    <r>
      <rPr>
        <b/>
        <sz val="10"/>
        <color theme="1"/>
        <rFont val="Times New Roman"/>
        <family val="1"/>
        <charset val="204"/>
      </rPr>
      <t>комиссий по делам несовершеннолетних и защите их прав</t>
    </r>
  </si>
  <si>
    <r>
      <t>Субвенции  бюджетам муниципальных районов области на исполнение государственных полномочий по</t>
    </r>
    <r>
      <rPr>
        <b/>
        <sz val="10"/>
        <color theme="1"/>
        <rFont val="Times New Roman"/>
        <family val="1"/>
        <charset val="204"/>
      </rPr>
      <t xml:space="preserve"> расчету и предоставлению дотаций поселениям</t>
    </r>
  </si>
  <si>
    <r>
      <t xml:space="preserve">Субвенции бюджетам муниципальных районов области на осуществление органами местного самоуправления государственных полномочий по образованию и обеспечению деятельности </t>
    </r>
    <r>
      <rPr>
        <b/>
        <sz val="10"/>
        <color theme="1"/>
        <rFont val="Times New Roman"/>
        <family val="1"/>
        <charset val="204"/>
      </rPr>
      <t>административных комиссий</t>
    </r>
    <r>
      <rPr>
        <sz val="10"/>
        <color theme="1"/>
        <rFont val="Times New Roman"/>
        <family val="1"/>
        <charset val="204"/>
      </rPr>
      <t>, определению перечня должностных лиц, уполномоченных составлять протоколы об административных правонарушениях</t>
    </r>
  </si>
  <si>
    <r>
      <t xml:space="preserve">Субвенции бюджетам муниципальных районов на осуществление органами местного самоуправления отдельных государственных полномочий по осуществлению деятельности </t>
    </r>
    <r>
      <rPr>
        <b/>
        <sz val="10"/>
        <color theme="1"/>
        <rFont val="Times New Roman"/>
        <family val="1"/>
        <charset val="204"/>
      </rPr>
      <t>по опеке и попечительству в отношении несовершеннолетних</t>
    </r>
    <r>
      <rPr>
        <sz val="10"/>
        <color theme="1"/>
        <rFont val="Times New Roman"/>
        <family val="1"/>
        <charset val="204"/>
      </rPr>
      <t xml:space="preserve"> граждан в части расходов на оплату труда, уплату страховых взносов по обязательному социальному страхованию в государственные внебюджетные фонды Российской Федерации, обеспечение деятельности штатных работников </t>
    </r>
  </si>
  <si>
    <r>
      <t xml:space="preserve">Субвенции бюджетам муниципальных районов области на </t>
    </r>
    <r>
      <rPr>
        <b/>
        <sz val="10"/>
        <color theme="1"/>
        <rFont val="Times New Roman"/>
        <family val="1"/>
        <charset val="204"/>
      </rPr>
      <t xml:space="preserve">финансовое обеспечение </t>
    </r>
    <r>
      <rPr>
        <sz val="10"/>
        <color theme="1"/>
        <rFont val="Times New Roman"/>
        <family val="1"/>
        <charset val="204"/>
      </rPr>
      <t xml:space="preserve">образовательной деятельности муниципальных </t>
    </r>
    <r>
      <rPr>
        <b/>
        <sz val="10"/>
        <color theme="1"/>
        <rFont val="Times New Roman"/>
        <family val="1"/>
        <charset val="204"/>
      </rPr>
      <t xml:space="preserve">дошкольных </t>
    </r>
    <r>
      <rPr>
        <sz val="10"/>
        <color theme="1"/>
        <rFont val="Times New Roman"/>
        <family val="1"/>
        <charset val="204"/>
      </rPr>
      <t>образовательных организаций</t>
    </r>
  </si>
  <si>
    <r>
      <t xml:space="preserve">Субвенции бюджетам муниципальных районов области на осуществление органами местного самоуправления отдельных государственных полномочий </t>
    </r>
    <r>
      <rPr>
        <b/>
        <sz val="10"/>
        <color theme="1"/>
        <rFont val="Times New Roman"/>
        <family val="1"/>
        <charset val="204"/>
      </rPr>
      <t xml:space="preserve">на организацию </t>
    </r>
    <r>
      <rPr>
        <sz val="10"/>
        <color theme="1"/>
        <rFont val="Times New Roman"/>
        <family val="1"/>
        <charset val="204"/>
      </rPr>
      <t>проведения мероприятий</t>
    </r>
    <r>
      <rPr>
        <b/>
        <sz val="10"/>
        <color theme="1"/>
        <rFont val="Times New Roman"/>
        <family val="1"/>
        <charset val="204"/>
      </rPr>
      <t xml:space="preserve"> по отлову и содержанию безнадзорных животных</t>
    </r>
  </si>
  <si>
    <r>
      <t>Субвенции бюджетам муниципальных районов области на  проведение мероприятий</t>
    </r>
    <r>
      <rPr>
        <b/>
        <sz val="10"/>
        <color theme="1"/>
        <rFont val="Times New Roman"/>
        <family val="1"/>
        <charset val="204"/>
      </rPr>
      <t xml:space="preserve"> по отлову и содержанию безнадзорных животных</t>
    </r>
  </si>
  <si>
    <r>
      <t xml:space="preserve">Субвенции бюджетам муниципальных районов области на обеспечение служебными жилыми помещениями </t>
    </r>
    <r>
      <rPr>
        <b/>
        <sz val="10"/>
        <color theme="1"/>
        <rFont val="Times New Roman"/>
        <family val="1"/>
        <charset val="204"/>
      </rPr>
      <t>медицинских работников</t>
    </r>
    <r>
      <rPr>
        <sz val="10"/>
        <color theme="1"/>
        <rFont val="Times New Roman"/>
        <family val="1"/>
        <charset val="204"/>
      </rPr>
      <t xml:space="preserve"> (в рамках достижения соответствующих задач федерального проекта)</t>
    </r>
  </si>
  <si>
    <r>
      <t xml:space="preserve">Субвенции бюджетам муниципальных районов области </t>
    </r>
    <r>
      <rPr>
        <b/>
        <sz val="10"/>
        <color theme="1"/>
        <rFont val="Times New Roman"/>
        <family val="1"/>
        <charset val="204"/>
      </rPr>
      <t xml:space="preserve">на осуществление </t>
    </r>
    <r>
      <rPr>
        <sz val="10"/>
        <color theme="1"/>
        <rFont val="Times New Roman"/>
        <family val="1"/>
        <charset val="204"/>
      </rPr>
      <t xml:space="preserve">переданных органам местного самоуправления области государственных полномочий по обеспечению жилыми помещениями </t>
    </r>
    <r>
      <rPr>
        <b/>
        <sz val="10"/>
        <color theme="1"/>
        <rFont val="Times New Roman"/>
        <family val="1"/>
        <charset val="204"/>
      </rPr>
      <t xml:space="preserve">медицинских работников </t>
    </r>
    <r>
      <rPr>
        <sz val="10"/>
        <color theme="1"/>
        <rFont val="Times New Roman"/>
        <family val="1"/>
        <charset val="204"/>
      </rPr>
      <t>(в рамках достижения соответствующих задач федерального проекта)</t>
    </r>
  </si>
  <si>
    <t>2 02 49999 05 0015 150</t>
  </si>
  <si>
    <t>Межбюджетные трансферты, передаваемые бюджетам муниципальных районов области на размещение социально значимой информации в печатных средствах массовой информации, учрежденных органами местного самоуправления</t>
  </si>
  <si>
    <t xml:space="preserve">Дотации бюджетам на поддержку мер по обеспечению сбалансированности бюджетов
</t>
  </si>
  <si>
    <t>2 02 15002 00 0000 150</t>
  </si>
  <si>
    <t>2 02 15002 05 0000 150</t>
  </si>
  <si>
    <t>2 02 49999 05 0006 150</t>
  </si>
  <si>
    <t>Межбюджетные трансферты, передаваемые бюджетам муниципальных районов области за счет резервного фонда Правительства области</t>
  </si>
  <si>
    <t>2 02 35303 05 0000 150</t>
  </si>
  <si>
    <t>2 02 49999 05 0013 150</t>
  </si>
  <si>
    <t>Межбюджетные трансферты, передаваемые бюджетам муниципальных районов области в целях обеспечения надлежащего осуществления полномочий по решению вопросов местного значения</t>
  </si>
  <si>
    <t>2 02 49999 05 0040 150</t>
  </si>
  <si>
    <t>1 06 04000 02 0000 110</t>
  </si>
  <si>
    <t>Транспортный налог</t>
  </si>
  <si>
    <t>2 02 29999 05 0074 150</t>
  </si>
  <si>
    <t xml:space="preserve">Субсидия бюджетам муниципальных районов области на реализацию расходных обязательств, возникающих при выполнении полномочий по решению вопросов местного значения </t>
  </si>
  <si>
    <t>2 02 29999 05 0077 151</t>
  </si>
  <si>
    <t>Субсидия бюджетам муниципальных районов области на выполнение расходных обязательств, связанных с погашением кредиторской задолженности, образовавшейся по состоянию на 1 января 2018 года, по уплате начислений на выплаты по оплате труда, налогов, оказанию мер социальной поддержки населения</t>
  </si>
  <si>
    <t>Субсидии бюджетам  муниципальных районов на обеспечение развития и укрепления материально-технической базы домов культуры в населенных пунктах</t>
  </si>
  <si>
    <t>2 02 45453 05 0000 150</t>
  </si>
  <si>
    <t>Межбюджетные трансферты, передаваемые бюджетам муниципальных районов области на создание виртуальных концертных залов</t>
  </si>
  <si>
    <t>I. ДОХОДЫ</t>
  </si>
  <si>
    <t>тыс.рублей</t>
  </si>
  <si>
    <t>% исполне-ния</t>
  </si>
  <si>
    <t>2. Расходы</t>
  </si>
  <si>
    <t>(рублей)</t>
  </si>
  <si>
    <t>(тыс. рублей)</t>
  </si>
  <si>
    <t>тыс. рублей</t>
  </si>
  <si>
    <t>Наименование</t>
  </si>
  <si>
    <t>Раздел</t>
  </si>
  <si>
    <t>Раз-дел</t>
  </si>
  <si>
    <t>Под-раз-дел</t>
  </si>
  <si>
    <t>Сумма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</si>
  <si>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</si>
  <si>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</si>
  <si>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представительного органа власти</t>
  </si>
  <si>
    <t>Расходы на обеспечение функций центрального аппарата</t>
  </si>
  <si>
    <t>Расходы на выплаты персоналу в целях обеспечения выполнения функций муниципальными органами, казенными учреждениями</t>
  </si>
  <si>
    <t>Расходы на выплаты персоналу муниципальных органов</t>
  </si>
  <si>
    <t>Закупка товаров, работ и услуг для муниципальных нужд</t>
  </si>
  <si>
    <t>Иные закупки товаров, работ и услуг для обеспечения муниципальных нужд</t>
  </si>
  <si>
    <t>Иные бюджетные ассигнования</t>
  </si>
  <si>
    <t>Уплата налогов, сборов и иных платежей</t>
  </si>
  <si>
    <t>Итого по 7110002200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</si>
  <si>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</si>
  <si>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</si>
  <si>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</si>
  <si>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</si>
  <si>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Проведение выборов и референдумов</t>
  </si>
  <si>
    <t>Расходы на обеспечение деятельности членов избирательной комиссии</t>
  </si>
  <si>
    <t>Специальные расходы</t>
  </si>
  <si>
    <t>Итого по 7120001400</t>
  </si>
  <si>
    <t>Предоставление межбюджетных трансфертов</t>
  </si>
  <si>
    <t>Межбюджетные трансферты, передаваемые бюджету муниципального района из бюджета поселения на осуществление переданных отдельных полномочий по решению некоторых вопросов местного значения</t>
  </si>
  <si>
    <t>Итого по 7200006010</t>
  </si>
  <si>
    <t>Резервные фонды</t>
  </si>
  <si>
    <t>Другие общегосударственные вопросы</t>
  </si>
  <si>
    <t>Национальная экономика</t>
  </si>
  <si>
    <t>Сельское хозяйство и рыболовство</t>
  </si>
  <si>
    <t>Расходы по исполнению полномочий за счет средств федерального бюджета</t>
  </si>
  <si>
    <t>Осуществление отдельных государственных полномочий за счет федерального бюджета</t>
  </si>
  <si>
    <t>Проведение Всероссийской сельскохозяйственной переписи в 2016 году</t>
  </si>
  <si>
    <t>Итого по 7700053910</t>
  </si>
  <si>
    <t>Расходы на исполнение полномочий за счет средств областного бюджета</t>
  </si>
  <si>
    <t>Осуществление органами местного самоуправления отдельных государственных полномочий на организацию проведения мероприятий по отлову и содержанию безнадзорных животных</t>
  </si>
  <si>
    <t>Итого по 7800077Г00</t>
  </si>
  <si>
    <t>Проведение мероприятий по отлову и содержанию безнадзорных животных</t>
  </si>
  <si>
    <t>Итого по 7800077Д00</t>
  </si>
  <si>
    <t>Дорожное хозяйство (дорожные фонды)</t>
  </si>
  <si>
    <t>Другие вопросы в области национальной экономики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</si>
  <si>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</si>
  <si>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</si>
  <si>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</si>
  <si>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</si>
  <si>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Дошкольное образование</t>
  </si>
  <si>
    <t>Общее образование</t>
  </si>
  <si>
    <t>Дополнительное образование детей</t>
  </si>
  <si>
    <t xml:space="preserve">Молодежная политика 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</si>
  <si>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</si>
  <si>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</si>
  <si>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</si>
  <si>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Пенсионное обеспечение</t>
  </si>
  <si>
    <t>Социальное обеспечение населения</t>
  </si>
  <si>
    <t>Охрана семьи и детства</t>
  </si>
  <si>
    <t xml:space="preserve">Физическая культура </t>
  </si>
  <si>
    <t>Массовый спорт</t>
  </si>
  <si>
    <t>Периодическая печать и издательства</t>
  </si>
  <si>
    <t>Обслуживание  государственного внутреннего и муниципального долга</t>
  </si>
  <si>
    <t>Дотации на выравнивание бюджетной обеспеченности субъектов Российской Федерации и муниципальных образований</t>
  </si>
  <si>
    <t>Прочие межбюджетные трансферты бюджетам субъектов Российской Федерации и муниципальных образований общего характера</t>
  </si>
  <si>
    <t>Всего:</t>
  </si>
  <si>
    <t xml:space="preserve">Приложение № 3 к Положение о порядке составления, утверждения и внесения изменений в сводную бюджетную роспись областного бюджета, бюджетные росписи главных распорядителей средств областного бюджета, лимиты бюджетных обязательств и кассовый план и о методологии прогнозирования временных кассовых разрывов </t>
  </si>
  <si>
    <t>Оценка ожидаемого исполнения бюджета Пугачевского муниципального района</t>
  </si>
  <si>
    <t>на 2016 год</t>
  </si>
  <si>
    <t>3. Источники</t>
  </si>
  <si>
    <t>( тыс.рублей)</t>
  </si>
  <si>
    <t>Наименование показателя</t>
  </si>
  <si>
    <t>Код по КИФ</t>
  </si>
  <si>
    <t>Ожидаемое исполнение за 2015 год</t>
  </si>
  <si>
    <t>% исполнения</t>
  </si>
  <si>
    <t>00001000000000000000</t>
  </si>
  <si>
    <t>ИСТОЧНИКИ ВНУТРЕННЕГО ФИНАНСИРОВАНИЯ ДЕФИЦИТОВ БЮДЖЕТОВ</t>
  </si>
  <si>
    <t>000.01.00.00.00.00.0000.000</t>
  </si>
  <si>
    <t>Кредиты кредитных организаций в валюте Российской Федерации</t>
  </si>
  <si>
    <t>000.01.02.00.00.00.0000.000</t>
  </si>
  <si>
    <t>00001020000050000710</t>
  </si>
  <si>
    <t>Получение кредитов от кредитных организаций бюджетами муниципальных районов в валюте Российской Федерации</t>
  </si>
  <si>
    <t>000.01.02.00.00.05.0000.710</t>
  </si>
  <si>
    <t>00001020000050000810</t>
  </si>
  <si>
    <t>Погашение бюджетами муниципальных районов кредитов от кредитных организаций в валюте Российской Федерации</t>
  </si>
  <si>
    <t>000.01.02.00.00.05.0000.810</t>
  </si>
  <si>
    <t>000.01.03.00.00.00.0000.000</t>
  </si>
  <si>
    <t>00001030100050000710</t>
  </si>
  <si>
    <t>000.01.03.01.00.05.0000.710</t>
  </si>
  <si>
    <t>00001030100050000810</t>
  </si>
  <si>
    <t>000.01.03.01.00.05.0000.810</t>
  </si>
  <si>
    <t>Иные источники внутреннего финансирования дефицитов бюджетов</t>
  </si>
  <si>
    <t>000.01.06.00.00.00.0000.000</t>
  </si>
  <si>
    <t>00001060502052600540</t>
  </si>
  <si>
    <t>Предоставление бюджетных кредитов другим бюджетам бюджетной системы Российской Федерации для покрытия временного кассового разрыва из  бюджета муниципального района в валюте Российской Федерации</t>
  </si>
  <si>
    <t>000.01.06.05.02.05.2600.540</t>
  </si>
  <si>
    <t>00001060502052600640</t>
  </si>
  <si>
    <t>Возврат бюджетных кредитов, предоставленных другим бюджетам бюджетной системы РФ для покрытия временного кассового разрыва из бюджетов муниципальных районов в валюте РФ</t>
  </si>
  <si>
    <t>000.01.06.05.02.05.2600.640</t>
  </si>
  <si>
    <t>00001060502055000540</t>
  </si>
  <si>
    <t>Предоставление бюджетных кредитов другим бюджетам бюджетной системы Российской Федерации для частичного покрытия дефицитов из  бюджета муниципального района в валюте Российской Федерации</t>
  </si>
  <si>
    <t>000.01.06.05.02.05.5000.540</t>
  </si>
  <si>
    <t>00001060502055000640</t>
  </si>
  <si>
    <t>000.01.06.05.02.05.5000.640</t>
  </si>
  <si>
    <t>000.01.05.00.00.00.0000.000</t>
  </si>
  <si>
    <t>Изменение остатков средств на счетах по учету средств бюджетов</t>
  </si>
  <si>
    <t>Возврат бюджетных кредитов, предоставленных другим бюджетам бюджетной системы Российской Федерации для частичного покрытия дефицитов из бюджета муниципального района в валюте Российской Федерации</t>
  </si>
  <si>
    <t>2 02 29999 05 0108 150</t>
  </si>
  <si>
    <t>2 02 29999 05 0111 150</t>
  </si>
  <si>
    <t>Субсидии бюджетам муниципальных районов области на обеспечение условий для функционирования центров образовательной среды в общеобразовательных организациях</t>
  </si>
  <si>
    <t>2 02 35469 05 0000 150</t>
  </si>
  <si>
    <t>Субвенции бюджетам муниципальных районов на проведение Всероссийской переписи населения 2020 года</t>
  </si>
  <si>
    <t>Межбюджетные трансферты, передаваемые бюджетам муниципальных районов области на благоустройство территорий муниципальных образовательных организаций</t>
  </si>
  <si>
    <t>2 02 49999 05 0044 150</t>
  </si>
  <si>
    <t>Межбюджетные трансферты, передаваемые бюджетам муниципальных районов области на достижение надлежащего уровня оплаты труда в органах местного самоуправления</t>
  </si>
  <si>
    <t>2 02 49999 05 0054 150</t>
  </si>
  <si>
    <t>1 11 05030 00 0000 120</t>
  </si>
  <si>
    <t>2 19 00000 00 0000 150</t>
  </si>
  <si>
    <t>Возврат неиспользованных остатков субсидий, субвенций прошлых лет</t>
  </si>
  <si>
    <t>2 18 00000 00 0000 150</t>
  </si>
  <si>
    <t>Доходы от возврата неиспользованных остатков субсидий, субвенций иных межбюджетных трансфертов</t>
  </si>
  <si>
    <t>2 02 49999 05 0060 150</t>
  </si>
  <si>
    <t>Межбюджетные трансферты, передаваемые бюджетам муниципальных районов области на осуществление мероприятий с целью оформления прав собственности на бесхозяйные объекты газофикации</t>
  </si>
  <si>
    <t>Возврат остатков субсидий на реализацию мероприятий по обеспечению жильем молодых семей из бюджетов муниципальных районов</t>
  </si>
  <si>
    <t>2 02 49999 05 0048 150</t>
  </si>
  <si>
    <t>Межбюджетные трансферты, передаваемые бюджетам муниципальных районов области на оснащение и укрепление материально-технической базы образовательных организаций</t>
  </si>
  <si>
    <t>Межбюджетные трансферты, передаваемые бюджетам муниципальных районов области на развитие системы водоснабжения, предназначенной для обеспечения водой жителей и учреждений социального обслуживания</t>
  </si>
  <si>
    <t>2 02 49999 05 0026 150</t>
  </si>
  <si>
    <t>Межбюджетные трансферты, передаваемые бюджетам муниципальных районов области на содействие в уточнении сведений о границах населенных пунктов и территориальных зон в ЕГРН</t>
  </si>
  <si>
    <r>
      <t xml:space="preserve">Межбюджетные трансферты, передаваемые бюджетам муниципальных районов области на осуществление мероприятий  в области </t>
    </r>
    <r>
      <rPr>
        <b/>
        <sz val="10"/>
        <color theme="1"/>
        <rFont val="Times New Roman"/>
        <family val="1"/>
        <charset val="204"/>
      </rPr>
      <t>энергосбережения и повышения энергетической эффективности</t>
    </r>
    <r>
      <rPr>
        <sz val="10"/>
        <color theme="1"/>
        <rFont val="Times New Roman"/>
        <family val="1"/>
        <charset val="204"/>
      </rPr>
      <t xml:space="preserve">
</t>
    </r>
  </si>
  <si>
    <t>2 02 49999 05 0017 150</t>
  </si>
  <si>
    <t>Межбюджетные трансферты, передаваемые бюджетам муниципальных районов области стимулирующего (поощрительного) характера</t>
  </si>
  <si>
    <t>Субсидии бюджетам муниципальных районов на обеспечение жильем молодых семей</t>
  </si>
  <si>
    <t xml:space="preserve"> 2 02 25467 05 0000 150</t>
  </si>
  <si>
    <t xml:space="preserve">Дотации бюджетам муниципальных районов на поддержку мер по обеспечению сбалансированности бюджетов
</t>
  </si>
  <si>
    <t>Доходы, от сдачи в аренду имущества, находящегося в оперативном управлении органов государственной власти, органов местного самоуправления</t>
  </si>
  <si>
    <t xml:space="preserve">Оценка ожидаемого исполнения доходов бюджета Пугачевского муниципального района за 2022 год
</t>
  </si>
  <si>
    <t>Бюджетные назначения на 2022 год</t>
  </si>
  <si>
    <t>Ожидаемое исполнение за 2022 год</t>
  </si>
  <si>
    <t>Исполнние, в %</t>
  </si>
  <si>
    <t>1 06 00000 00 0000 000</t>
  </si>
  <si>
    <t>Налоги на имущество</t>
  </si>
  <si>
    <t>1 13 00000 00 0000 000</t>
  </si>
  <si>
    <t>Прочие дотации</t>
  </si>
  <si>
    <t>2 02 19999 00 0000 000</t>
  </si>
  <si>
    <t>2 02 19999 05 0000 000</t>
  </si>
  <si>
    <t>Прочие дотации бюджетам муниципальных районов</t>
  </si>
  <si>
    <t>2 02 25467 05 0000 150</t>
  </si>
  <si>
    <r>
      <t xml:space="preserve">Субсидии бюджетам мунициапальных районов на обеспечение развитя и укрепления </t>
    </r>
    <r>
      <rPr>
        <b/>
        <sz val="10"/>
        <color theme="1"/>
        <rFont val="Times New Roman"/>
        <family val="1"/>
        <charset val="204"/>
      </rPr>
      <t>материально-технической базы домов культуры</t>
    </r>
    <r>
      <rPr>
        <sz val="10"/>
        <color theme="1"/>
        <rFont val="Times New Roman"/>
        <family val="1"/>
        <charset val="204"/>
      </rPr>
      <t xml:space="preserve"> в населенных пунктах с числом жителей до 50 тысяч человек</t>
    </r>
  </si>
  <si>
    <t>2 02 25491 05 0000 150</t>
  </si>
  <si>
    <r>
      <t xml:space="preserve">Субсидии бюджетам мунициапальных районов области на </t>
    </r>
    <r>
      <rPr>
        <b/>
        <sz val="10"/>
        <color theme="1"/>
        <rFont val="Times New Roman"/>
        <family val="1"/>
        <charset val="204"/>
      </rPr>
      <t xml:space="preserve">создание новых мест в образовательных организациях </t>
    </r>
    <r>
      <rPr>
        <sz val="10"/>
        <color theme="1"/>
        <rFont val="Times New Roman"/>
        <family val="1"/>
        <charset val="204"/>
      </rPr>
      <t>различных типов для реализации дополнительных общеразвивающих программ всех направленностей</t>
    </r>
  </si>
  <si>
    <t>2 02 25511 05 0000 150</t>
  </si>
  <si>
    <r>
      <t xml:space="preserve">Субсидии бюджетам муниципальных районов на проведение комплексных </t>
    </r>
    <r>
      <rPr>
        <b/>
        <sz val="10"/>
        <color theme="1"/>
        <rFont val="Times New Roman"/>
        <family val="1"/>
        <charset val="204"/>
      </rPr>
      <t>кадастровых работ</t>
    </r>
  </si>
  <si>
    <r>
      <t xml:space="preserve">Субсидии бюджетам муниципальных районов области на обеспечение условий для </t>
    </r>
    <r>
      <rPr>
        <b/>
        <sz val="10"/>
        <color theme="1"/>
        <rFont val="Times New Roman"/>
        <family val="1"/>
        <charset val="204"/>
      </rPr>
      <t xml:space="preserve">функционирования центров образования естественно-научной </t>
    </r>
    <r>
      <rPr>
        <sz val="10"/>
        <color theme="1"/>
        <rFont val="Times New Roman"/>
        <family val="1"/>
        <charset val="204"/>
      </rPr>
      <t>и технологической направленностей в общеобразовательных организациях</t>
    </r>
  </si>
  <si>
    <t>2 02 29999 05 0123 150</t>
  </si>
  <si>
    <t>Субсидии бюджетам муниципальных районов области на финансовое обеспечение мероприятй по обеспечению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Саратовской области</t>
  </si>
  <si>
    <t>2 02 35120 05 0043 150</t>
  </si>
  <si>
    <t>2 02 49999 05 0067 150</t>
  </si>
  <si>
    <r>
      <t xml:space="preserve">Межбюджетные трансферты, передаваемые бюджетам муниципальных районов области на оснащение и укрепление </t>
    </r>
    <r>
      <rPr>
        <b/>
        <sz val="10"/>
        <color theme="1"/>
        <rFont val="Times New Roman"/>
        <family val="1"/>
        <charset val="204"/>
      </rPr>
      <t>материально-технической базы образовательных организаций</t>
    </r>
  </si>
  <si>
    <t>2 02 45454 05 0000 150</t>
  </si>
  <si>
    <r>
      <t xml:space="preserve">Межбюджетные трансферты, передаваемые бюджетам муниципальных районов области на создание </t>
    </r>
    <r>
      <rPr>
        <b/>
        <sz val="10"/>
        <color theme="1"/>
        <rFont val="Times New Roman"/>
        <family val="1"/>
        <charset val="204"/>
      </rPr>
      <t>модельных муниципальных библиотек</t>
    </r>
  </si>
  <si>
    <t>2 02 49999 05 0070 150</t>
  </si>
  <si>
    <r>
      <t xml:space="preserve">Межбюджетные трансферты, передаваемые бюджетам муниципальных районов области на проведение </t>
    </r>
    <r>
      <rPr>
        <b/>
        <sz val="10"/>
        <color theme="1"/>
        <rFont val="Times New Roman"/>
        <family val="1"/>
        <charset val="204"/>
      </rPr>
      <t>капитального и текущего ремонта, техническое оснащение</t>
    </r>
    <r>
      <rPr>
        <sz val="10"/>
        <color theme="1"/>
        <rFont val="Times New Roman"/>
        <family val="1"/>
        <charset val="204"/>
      </rPr>
      <t xml:space="preserve"> муниципальных учреждений </t>
    </r>
    <r>
      <rPr>
        <b/>
        <sz val="10"/>
        <color theme="1"/>
        <rFont val="Times New Roman"/>
        <family val="1"/>
        <charset val="204"/>
      </rPr>
      <t>культурно-досугового типа</t>
    </r>
  </si>
  <si>
    <t>ДОХОДЫ СДЕЛАНЫ 20.10.22Г     ПО ПОСЛЕДНЕМУ РЕШЕНИЮ И ПОСЛ ЕЖЕНЕД ОТЧЕТУ =</t>
  </si>
  <si>
    <t>Оценка ожидаемого исполнения бюджета Пугачевского муниципального района                                   за 2022 год</t>
  </si>
  <si>
    <t>Профессиональная подготовка, переподготовка и повышение квалификации</t>
  </si>
  <si>
    <t>Оценка ожидаемого исполнения бюджета Пугачевского муниципального района                                                                        за 2022 год</t>
  </si>
  <si>
    <t>Бюджетные кредиты из других бюджетов бюджетной системы Российской Федерации</t>
  </si>
  <si>
    <t>Привлечение кредитов из других бюджетов бюджетной системы Российской Федерации бюджетами муниципальных районов в валюте Российской Федерации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</si>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</sst>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\ _₽_-;\-* #,##0.00\ _₽_-;_-* &quot;-&quot;??\ _₽_-;_-@_-"/>
    <numFmt numFmtId="165" formatCode="#,##0.0"/>
    <numFmt numFmtId="166" formatCode="0000"/>
    <numFmt numFmtId="167" formatCode="00"/>
    <numFmt numFmtId="168" formatCode="000"/>
    <numFmt numFmtId="169" formatCode="#,##0.00;[Red]\-#,##0.00;0.00"/>
    <numFmt numFmtId="170" formatCode="#,##0.0;[Red]\-#,##0.0;0.0"/>
    <numFmt numFmtId="171" formatCode="0.0"/>
    <numFmt numFmtId="172" formatCode="#,##0.0;[Red]\-#,##0.0"/>
  </numFmts>
  <fonts count="69" x14ac:knownFonts="1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 Cyr"/>
      <family val="2"/>
      <charset val="204"/>
    </font>
    <font>
      <sz val="10"/>
      <color indexed="9"/>
      <name val="Arial Cyr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Arial Cyr"/>
      <family val="2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sz val="8"/>
      <color indexed="8"/>
      <name val="Arial Cyr"/>
      <family val="2"/>
      <charset val="204"/>
    </font>
    <font>
      <sz val="11"/>
      <name val="Times New Roman"/>
      <family val="1"/>
      <charset val="204"/>
    </font>
    <font>
      <b/>
      <sz val="8"/>
      <name val="Arial Cyr"/>
      <charset val="204"/>
    </font>
    <font>
      <b/>
      <sz val="8"/>
      <color indexed="8"/>
      <name val="Arial Cyr"/>
      <family val="2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theme="1"/>
      <name val="Arial Cyr"/>
      <charset val="204"/>
    </font>
    <font>
      <i/>
      <sz val="9"/>
      <color theme="1"/>
      <name val="Arial Cyr"/>
      <charset val="204"/>
    </font>
    <font>
      <sz val="9"/>
      <color theme="1"/>
      <name val="Arial Cyr"/>
      <charset val="204"/>
    </font>
    <font>
      <b/>
      <i/>
      <sz val="9"/>
      <color theme="1"/>
      <name val="Arial Cyr"/>
      <charset val="204"/>
    </font>
    <font>
      <b/>
      <sz val="9"/>
      <color theme="1"/>
      <name val="Arial Cyr"/>
      <charset val="204"/>
    </font>
    <font>
      <sz val="10"/>
      <color theme="1"/>
      <name val="Arial Cyr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9"/>
      <color rgb="FF0070C0"/>
      <name val="Arial Cyr"/>
      <charset val="204"/>
    </font>
    <font>
      <b/>
      <sz val="10"/>
      <color rgb="FF0070C0"/>
      <name val="Arial Cyr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Arial Cyr"/>
      <family val="2"/>
      <charset val="204"/>
    </font>
    <font>
      <sz val="11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rgb="FFFF0000"/>
      <name val="Arial Cyr"/>
      <family val="2"/>
      <charset val="204"/>
    </font>
    <font>
      <sz val="8"/>
      <color rgb="FFFF0000"/>
      <name val="Arial Cyr"/>
      <family val="2"/>
      <charset val="204"/>
    </font>
    <font>
      <b/>
      <sz val="14"/>
      <color theme="1"/>
      <name val="Times New Roman"/>
      <family val="1"/>
      <charset val="204"/>
    </font>
    <font>
      <b/>
      <sz val="9"/>
      <name val="Arial Cyr"/>
      <charset val="204"/>
    </font>
    <font>
      <b/>
      <sz val="12"/>
      <color theme="1"/>
      <name val="Arial Cyr"/>
      <charset val="204"/>
    </font>
    <font>
      <u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rgb="FF7030A0"/>
      <name val="Times New Roman"/>
      <family val="1"/>
      <charset val="204"/>
    </font>
    <font>
      <b/>
      <sz val="12"/>
      <color rgb="FF7030A0"/>
      <name val="Arial Cyr"/>
      <charset val="204"/>
    </font>
    <font>
      <b/>
      <sz val="10"/>
      <color theme="9" tint="-0.499984740745262"/>
      <name val="Times New Roman"/>
      <family val="1"/>
      <charset val="204"/>
    </font>
    <font>
      <i/>
      <sz val="9"/>
      <color theme="9" tint="-0.499984740745262"/>
      <name val="Arial Cyr"/>
      <charset val="204"/>
    </font>
    <font>
      <b/>
      <u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color rgb="FF7030A0"/>
      <name val="Times New Roman"/>
      <family val="1"/>
      <charset val="204"/>
    </font>
    <font>
      <sz val="8"/>
      <color rgb="FFFF0000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7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24" fillId="0" borderId="0"/>
    <xf numFmtId="0" fontId="24" fillId="0" borderId="0"/>
    <xf numFmtId="0" fontId="25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164" fontId="1" fillId="0" borderId="0" applyFont="0" applyFill="0" applyBorder="0" applyAlignment="0" applyProtection="0"/>
    <xf numFmtId="0" fontId="24" fillId="0" borderId="0"/>
  </cellStyleXfs>
  <cellXfs count="193">
    <xf numFmtId="0" fontId="0" fillId="0" borderId="0" xfId="0"/>
    <xf numFmtId="0" fontId="20" fillId="0" borderId="0" xfId="0" applyFont="1"/>
    <xf numFmtId="0" fontId="19" fillId="0" borderId="0" xfId="0" applyFont="1" applyAlignment="1">
      <alignment horizontal="center" vertical="center" wrapText="1"/>
    </xf>
    <xf numFmtId="0" fontId="26" fillId="0" borderId="0" xfId="0" applyFont="1" applyAlignment="1">
      <alignment vertical="center"/>
    </xf>
    <xf numFmtId="0" fontId="27" fillId="0" borderId="0" xfId="0" applyFont="1"/>
    <xf numFmtId="0" fontId="28" fillId="0" borderId="0" xfId="0" applyFont="1"/>
    <xf numFmtId="0" fontId="29" fillId="0" borderId="0" xfId="0" applyFont="1"/>
    <xf numFmtId="0" fontId="30" fillId="0" borderId="0" xfId="0" applyFont="1" applyAlignment="1">
      <alignment vertical="center" wrapText="1"/>
    </xf>
    <xf numFmtId="0" fontId="31" fillId="0" borderId="0" xfId="0" applyFont="1"/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33" fillId="24" borderId="10" xfId="0" applyFont="1" applyFill="1" applyBorder="1" applyAlignment="1">
      <alignment vertical="top" wrapText="1"/>
    </xf>
    <xf numFmtId="0" fontId="32" fillId="24" borderId="0" xfId="0" applyFont="1" applyFill="1" applyAlignment="1">
      <alignment horizontal="center" vertical="top" wrapText="1"/>
    </xf>
    <xf numFmtId="0" fontId="23" fillId="0" borderId="0" xfId="0" applyFont="1"/>
    <xf numFmtId="0" fontId="34" fillId="0" borderId="0" xfId="0" applyFont="1"/>
    <xf numFmtId="0" fontId="35" fillId="0" borderId="0" xfId="0" applyFont="1" applyAlignment="1">
      <alignment vertical="center"/>
    </xf>
    <xf numFmtId="0" fontId="30" fillId="0" borderId="0" xfId="0" applyFont="1"/>
    <xf numFmtId="0" fontId="38" fillId="24" borderId="0" xfId="0" applyFont="1" applyFill="1" applyAlignment="1">
      <alignment horizontal="center" vertical="center" wrapText="1"/>
    </xf>
    <xf numFmtId="165" fontId="39" fillId="24" borderId="11" xfId="0" applyNumberFormat="1" applyFont="1" applyFill="1" applyBorder="1" applyAlignment="1">
      <alignment vertical="top" wrapText="1"/>
    </xf>
    <xf numFmtId="165" fontId="37" fillId="24" borderId="11" xfId="0" applyNumberFormat="1" applyFont="1" applyFill="1" applyBorder="1" applyAlignment="1">
      <alignment vertical="top" wrapText="1"/>
    </xf>
    <xf numFmtId="0" fontId="41" fillId="24" borderId="10" xfId="0" applyFont="1" applyFill="1" applyBorder="1" applyAlignment="1">
      <alignment horizontal="center" vertical="top" wrapText="1"/>
    </xf>
    <xf numFmtId="49" fontId="41" fillId="24" borderId="11" xfId="0" applyNumberFormat="1" applyFont="1" applyFill="1" applyBorder="1" applyAlignment="1">
      <alignment horizontal="center" vertical="top" wrapText="1"/>
    </xf>
    <xf numFmtId="165" fontId="41" fillId="24" borderId="0" xfId="0" applyNumberFormat="1" applyFont="1" applyFill="1" applyAlignment="1">
      <alignment vertical="top" wrapText="1"/>
    </xf>
    <xf numFmtId="165" fontId="41" fillId="24" borderId="0" xfId="0" applyNumberFormat="1" applyFont="1" applyFill="1" applyAlignment="1">
      <alignment horizontal="left" vertical="top" wrapText="1"/>
    </xf>
    <xf numFmtId="165" fontId="37" fillId="24" borderId="0" xfId="0" applyNumberFormat="1" applyFont="1" applyFill="1" applyAlignment="1">
      <alignment vertical="top" wrapText="1"/>
    </xf>
    <xf numFmtId="165" fontId="41" fillId="24" borderId="0" xfId="0" applyNumberFormat="1" applyFont="1" applyFill="1" applyAlignment="1">
      <alignment horizontal="left" vertical="top"/>
    </xf>
    <xf numFmtId="165" fontId="37" fillId="24" borderId="0" xfId="0" applyNumberFormat="1" applyFont="1" applyFill="1" applyAlignment="1">
      <alignment horizontal="left" vertical="top"/>
    </xf>
    <xf numFmtId="0" fontId="33" fillId="24" borderId="0" xfId="0" applyFont="1" applyFill="1" applyAlignment="1">
      <alignment horizontal="center" vertical="top" wrapText="1"/>
    </xf>
    <xf numFmtId="0" fontId="41" fillId="24" borderId="0" xfId="0" applyFont="1" applyFill="1" applyAlignment="1">
      <alignment horizontal="center" vertical="top" wrapText="1"/>
    </xf>
    <xf numFmtId="0" fontId="33" fillId="24" borderId="0" xfId="0" applyFont="1" applyFill="1" applyAlignment="1">
      <alignment vertical="top" wrapText="1"/>
    </xf>
    <xf numFmtId="0" fontId="32" fillId="24" borderId="11" xfId="0" applyFont="1" applyFill="1" applyBorder="1" applyAlignment="1">
      <alignment vertical="top" wrapText="1"/>
    </xf>
    <xf numFmtId="0" fontId="32" fillId="24" borderId="10" xfId="0" applyFont="1" applyFill="1" applyBorder="1" applyAlignment="1">
      <alignment vertical="top" wrapText="1"/>
    </xf>
    <xf numFmtId="0" fontId="41" fillId="24" borderId="11" xfId="0" applyFont="1" applyFill="1" applyBorder="1" applyAlignment="1">
      <alignment horizontal="center" vertical="top" wrapText="1"/>
    </xf>
    <xf numFmtId="0" fontId="36" fillId="24" borderId="11" xfId="0" applyFont="1" applyFill="1" applyBorder="1" applyAlignment="1">
      <alignment horizontal="center" vertical="top" wrapText="1"/>
    </xf>
    <xf numFmtId="0" fontId="42" fillId="0" borderId="0" xfId="0" applyFont="1" applyAlignment="1">
      <alignment horizontal="center" vertical="center" wrapText="1"/>
    </xf>
    <xf numFmtId="0" fontId="43" fillId="0" borderId="0" xfId="0" applyFont="1" applyAlignment="1">
      <alignment horizontal="center" vertical="center" wrapText="1"/>
    </xf>
    <xf numFmtId="49" fontId="41" fillId="24" borderId="10" xfId="0" applyNumberFormat="1" applyFont="1" applyFill="1" applyBorder="1" applyAlignment="1">
      <alignment horizontal="center" vertical="top" wrapText="1"/>
    </xf>
    <xf numFmtId="165" fontId="33" fillId="24" borderId="11" xfId="45" applyNumberFormat="1" applyFont="1" applyFill="1" applyBorder="1" applyAlignment="1" applyProtection="1">
      <alignment horizontal="right" vertical="top" wrapText="1"/>
    </xf>
    <xf numFmtId="0" fontId="46" fillId="0" borderId="0" xfId="0" applyFont="1" applyAlignment="1">
      <alignment vertical="center"/>
    </xf>
    <xf numFmtId="0" fontId="39" fillId="24" borderId="0" xfId="0" applyFont="1" applyFill="1" applyAlignment="1">
      <alignment vertical="top"/>
    </xf>
    <xf numFmtId="165" fontId="32" fillId="24" borderId="11" xfId="45" applyNumberFormat="1" applyFont="1" applyFill="1" applyBorder="1" applyAlignment="1" applyProtection="1">
      <alignment horizontal="right" vertical="top" wrapText="1"/>
    </xf>
    <xf numFmtId="0" fontId="45" fillId="24" borderId="0" xfId="0" applyFont="1" applyFill="1" applyAlignment="1">
      <alignment horizontal="center" vertical="top" wrapText="1"/>
    </xf>
    <xf numFmtId="165" fontId="41" fillId="24" borderId="11" xfId="0" applyNumberFormat="1" applyFont="1" applyFill="1" applyBorder="1" applyAlignment="1">
      <alignment vertical="top" wrapText="1"/>
    </xf>
    <xf numFmtId="0" fontId="48" fillId="0" borderId="0" xfId="0" applyFont="1"/>
    <xf numFmtId="0" fontId="50" fillId="0" borderId="0" xfId="0" applyFont="1" applyAlignment="1">
      <alignment horizontal="center" vertical="center" wrapText="1"/>
    </xf>
    <xf numFmtId="0" fontId="50" fillId="0" borderId="0" xfId="0" applyFont="1" applyAlignment="1">
      <alignment vertical="center"/>
    </xf>
    <xf numFmtId="0" fontId="26" fillId="0" borderId="0" xfId="0" applyFont="1"/>
    <xf numFmtId="0" fontId="32" fillId="26" borderId="10" xfId="0" applyFont="1" applyFill="1" applyBorder="1" applyAlignment="1">
      <alignment vertical="top" wrapText="1"/>
    </xf>
    <xf numFmtId="165" fontId="37" fillId="26" borderId="11" xfId="0" applyNumberFormat="1" applyFont="1" applyFill="1" applyBorder="1" applyAlignment="1">
      <alignment vertical="top" wrapText="1"/>
    </xf>
    <xf numFmtId="165" fontId="32" fillId="26" borderId="11" xfId="45" applyNumberFormat="1" applyFont="1" applyFill="1" applyBorder="1" applyAlignment="1" applyProtection="1">
      <alignment horizontal="right" vertical="top" wrapText="1"/>
    </xf>
    <xf numFmtId="0" fontId="32" fillId="27" borderId="10" xfId="0" applyFont="1" applyFill="1" applyBorder="1" applyAlignment="1">
      <alignment vertical="top" wrapText="1"/>
    </xf>
    <xf numFmtId="49" fontId="36" fillId="27" borderId="11" xfId="0" applyNumberFormat="1" applyFont="1" applyFill="1" applyBorder="1" applyAlignment="1">
      <alignment horizontal="center" vertical="top" wrapText="1"/>
    </xf>
    <xf numFmtId="165" fontId="49" fillId="27" borderId="11" xfId="0" applyNumberFormat="1" applyFont="1" applyFill="1" applyBorder="1" applyAlignment="1">
      <alignment vertical="top" wrapText="1"/>
    </xf>
    <xf numFmtId="165" fontId="32" fillId="27" borderId="11" xfId="45" applyNumberFormat="1" applyFont="1" applyFill="1" applyBorder="1" applyAlignment="1" applyProtection="1">
      <alignment horizontal="right" vertical="top" wrapText="1"/>
    </xf>
    <xf numFmtId="0" fontId="36" fillId="27" borderId="11" xfId="0" applyFont="1" applyFill="1" applyBorder="1" applyAlignment="1">
      <alignment horizontal="center" vertical="top" wrapText="1"/>
    </xf>
    <xf numFmtId="165" fontId="37" fillId="27" borderId="11" xfId="0" applyNumberFormat="1" applyFont="1" applyFill="1" applyBorder="1" applyAlignment="1">
      <alignment vertical="top" wrapText="1"/>
    </xf>
    <xf numFmtId="0" fontId="32" fillId="27" borderId="11" xfId="0" applyFont="1" applyFill="1" applyBorder="1" applyAlignment="1">
      <alignment vertical="top" wrapText="1"/>
    </xf>
    <xf numFmtId="49" fontId="36" fillId="27" borderId="10" xfId="0" applyNumberFormat="1" applyFont="1" applyFill="1" applyBorder="1" applyAlignment="1">
      <alignment horizontal="center" vertical="top" wrapText="1"/>
    </xf>
    <xf numFmtId="0" fontId="36" fillId="26" borderId="10" xfId="0" applyFont="1" applyFill="1" applyBorder="1" applyAlignment="1">
      <alignment horizontal="center" vertical="top" wrapText="1"/>
    </xf>
    <xf numFmtId="0" fontId="41" fillId="26" borderId="10" xfId="0" applyFont="1" applyFill="1" applyBorder="1" applyAlignment="1">
      <alignment horizontal="center" vertical="top" wrapText="1"/>
    </xf>
    <xf numFmtId="165" fontId="32" fillId="26" borderId="11" xfId="0" applyNumberFormat="1" applyFont="1" applyFill="1" applyBorder="1" applyAlignment="1">
      <alignment vertical="top" wrapText="1"/>
    </xf>
    <xf numFmtId="0" fontId="51" fillId="26" borderId="10" xfId="0" applyFont="1" applyFill="1" applyBorder="1" applyAlignment="1">
      <alignment vertical="top" wrapText="1"/>
    </xf>
    <xf numFmtId="0" fontId="52" fillId="0" borderId="0" xfId="0" applyFont="1"/>
    <xf numFmtId="49" fontId="41" fillId="27" borderId="11" xfId="0" applyNumberFormat="1" applyFont="1" applyFill="1" applyBorder="1" applyAlignment="1">
      <alignment horizontal="center" vertical="top" wrapText="1"/>
    </xf>
    <xf numFmtId="0" fontId="41" fillId="26" borderId="11" xfId="0" applyFont="1" applyFill="1" applyBorder="1" applyAlignment="1">
      <alignment horizontal="center" vertical="top" wrapText="1"/>
    </xf>
    <xf numFmtId="4" fontId="37" fillId="24" borderId="0" xfId="0" applyNumberFormat="1" applyFont="1" applyFill="1" applyAlignment="1">
      <alignment vertical="top" wrapText="1"/>
    </xf>
    <xf numFmtId="0" fontId="41" fillId="27" borderId="11" xfId="0" applyFont="1" applyFill="1" applyBorder="1" applyAlignment="1">
      <alignment horizontal="center" vertical="top" wrapText="1"/>
    </xf>
    <xf numFmtId="0" fontId="54" fillId="27" borderId="11" xfId="0" applyFont="1" applyFill="1" applyBorder="1" applyAlignment="1">
      <alignment horizontal="center" vertical="top" wrapText="1"/>
    </xf>
    <xf numFmtId="49" fontId="41" fillId="26" borderId="11" xfId="0" applyNumberFormat="1" applyFont="1" applyFill="1" applyBorder="1" applyAlignment="1">
      <alignment horizontal="center" vertical="top" wrapText="1"/>
    </xf>
    <xf numFmtId="0" fontId="28" fillId="25" borderId="0" xfId="0" applyFont="1" applyFill="1"/>
    <xf numFmtId="165" fontId="32" fillId="27" borderId="11" xfId="0" applyNumberFormat="1" applyFont="1" applyFill="1" applyBorder="1" applyAlignment="1">
      <alignment vertical="top" wrapText="1"/>
    </xf>
    <xf numFmtId="165" fontId="33" fillId="24" borderId="11" xfId="0" applyNumberFormat="1" applyFont="1" applyFill="1" applyBorder="1" applyAlignment="1">
      <alignment vertical="top" wrapText="1"/>
    </xf>
    <xf numFmtId="0" fontId="32" fillId="28" borderId="10" xfId="0" applyFont="1" applyFill="1" applyBorder="1" applyAlignment="1">
      <alignment horizontal="right" vertical="top" wrapText="1"/>
    </xf>
    <xf numFmtId="0" fontId="41" fillId="28" borderId="10" xfId="0" applyFont="1" applyFill="1" applyBorder="1" applyAlignment="1">
      <alignment horizontal="center" vertical="top" wrapText="1"/>
    </xf>
    <xf numFmtId="165" fontId="37" fillId="28" borderId="10" xfId="0" applyNumberFormat="1" applyFont="1" applyFill="1" applyBorder="1" applyAlignment="1">
      <alignment vertical="top" wrapText="1"/>
    </xf>
    <xf numFmtId="0" fontId="54" fillId="0" borderId="0" xfId="0" applyFont="1" applyAlignment="1">
      <alignment vertical="top"/>
    </xf>
    <xf numFmtId="0" fontId="33" fillId="0" borderId="10" xfId="0" applyFont="1" applyBorder="1" applyAlignment="1">
      <alignment vertical="top" wrapText="1"/>
    </xf>
    <xf numFmtId="49" fontId="41" fillId="0" borderId="11" xfId="0" applyNumberFormat="1" applyFont="1" applyBorder="1" applyAlignment="1">
      <alignment horizontal="center" vertical="top" wrapText="1"/>
    </xf>
    <xf numFmtId="0" fontId="41" fillId="0" borderId="11" xfId="0" applyFont="1" applyBorder="1" applyAlignment="1">
      <alignment horizontal="center" vertical="top" wrapText="1"/>
    </xf>
    <xf numFmtId="0" fontId="20" fillId="0" borderId="0" xfId="36" applyFont="1" applyProtection="1">
      <protection hidden="1"/>
    </xf>
    <xf numFmtId="0" fontId="20" fillId="0" borderId="0" xfId="36" applyFont="1"/>
    <xf numFmtId="0" fontId="20" fillId="0" borderId="0" xfId="36" applyFont="1" applyAlignment="1" applyProtection="1">
      <alignment horizontal="centerContinuous"/>
      <protection hidden="1"/>
    </xf>
    <xf numFmtId="0" fontId="20" fillId="0" borderId="13" xfId="36" applyFont="1" applyBorder="1" applyAlignment="1" applyProtection="1">
      <alignment horizontal="right"/>
      <protection hidden="1"/>
    </xf>
    <xf numFmtId="0" fontId="48" fillId="0" borderId="13" xfId="36" applyFont="1" applyBorder="1" applyAlignment="1" applyProtection="1">
      <alignment horizontal="center" vertical="center"/>
      <protection hidden="1"/>
    </xf>
    <xf numFmtId="0" fontId="48" fillId="0" borderId="10" xfId="36" applyFont="1" applyBorder="1" applyAlignment="1" applyProtection="1">
      <alignment horizontal="center" vertical="center" wrapText="1"/>
      <protection hidden="1"/>
    </xf>
    <xf numFmtId="0" fontId="48" fillId="0" borderId="11" xfId="36" applyFont="1" applyBorder="1" applyAlignment="1" applyProtection="1">
      <alignment horizontal="center" vertical="center" wrapText="1"/>
      <protection hidden="1"/>
    </xf>
    <xf numFmtId="0" fontId="48" fillId="0" borderId="14" xfId="36" applyFont="1" applyBorder="1" applyAlignment="1" applyProtection="1">
      <alignment horizontal="center" vertical="center" wrapText="1"/>
      <protection hidden="1"/>
    </xf>
    <xf numFmtId="0" fontId="48" fillId="0" borderId="17" xfId="36" applyFont="1" applyBorder="1" applyAlignment="1" applyProtection="1">
      <alignment horizontal="center" vertical="center"/>
      <protection hidden="1"/>
    </xf>
    <xf numFmtId="0" fontId="48" fillId="0" borderId="14" xfId="36" applyFont="1" applyBorder="1" applyAlignment="1" applyProtection="1">
      <alignment horizontal="center" vertical="center"/>
      <protection hidden="1"/>
    </xf>
    <xf numFmtId="0" fontId="48" fillId="0" borderId="18" xfId="36" applyFont="1" applyBorder="1" applyAlignment="1" applyProtection="1">
      <alignment horizontal="center" vertical="center" wrapText="1"/>
      <protection hidden="1"/>
    </xf>
    <xf numFmtId="0" fontId="48" fillId="0" borderId="10" xfId="36" applyFont="1" applyBorder="1" applyAlignment="1" applyProtection="1">
      <alignment horizontal="center"/>
      <protection hidden="1"/>
    </xf>
    <xf numFmtId="167" fontId="58" fillId="0" borderId="10" xfId="36" applyNumberFormat="1" applyFont="1" applyBorder="1" applyAlignment="1" applyProtection="1">
      <alignment horizontal="center"/>
      <protection hidden="1"/>
    </xf>
    <xf numFmtId="168" fontId="58" fillId="0" borderId="10" xfId="36" applyNumberFormat="1" applyFont="1" applyBorder="1" applyProtection="1">
      <protection hidden="1"/>
    </xf>
    <xf numFmtId="169" fontId="58" fillId="0" borderId="10" xfId="36" applyNumberFormat="1" applyFont="1" applyBorder="1" applyProtection="1">
      <protection hidden="1"/>
    </xf>
    <xf numFmtId="170" fontId="58" fillId="0" borderId="10" xfId="36" applyNumberFormat="1" applyFont="1" applyBorder="1" applyProtection="1">
      <protection hidden="1"/>
    </xf>
    <xf numFmtId="171" fontId="20" fillId="0" borderId="10" xfId="36" applyNumberFormat="1" applyFont="1" applyBorder="1" applyProtection="1">
      <protection hidden="1"/>
    </xf>
    <xf numFmtId="167" fontId="59" fillId="0" borderId="10" xfId="36" applyNumberFormat="1" applyFont="1" applyBorder="1" applyAlignment="1" applyProtection="1">
      <alignment horizontal="center"/>
      <protection hidden="1"/>
    </xf>
    <xf numFmtId="169" fontId="59" fillId="0" borderId="10" xfId="36" applyNumberFormat="1" applyFont="1" applyBorder="1" applyProtection="1">
      <protection hidden="1"/>
    </xf>
    <xf numFmtId="170" fontId="59" fillId="0" borderId="10" xfId="36" applyNumberFormat="1" applyFont="1" applyBorder="1" applyProtection="1">
      <protection hidden="1"/>
    </xf>
    <xf numFmtId="166" fontId="58" fillId="0" borderId="10" xfId="36" applyNumberFormat="1" applyFont="1" applyBorder="1" applyAlignment="1" applyProtection="1">
      <alignment wrapText="1"/>
      <protection hidden="1"/>
    </xf>
    <xf numFmtId="0" fontId="59" fillId="0" borderId="10" xfId="36" applyFont="1" applyBorder="1" applyProtection="1">
      <protection hidden="1"/>
    </xf>
    <xf numFmtId="40" fontId="59" fillId="0" borderId="10" xfId="36" applyNumberFormat="1" applyFont="1" applyBorder="1" applyProtection="1">
      <protection hidden="1"/>
    </xf>
    <xf numFmtId="172" fontId="59" fillId="0" borderId="10" xfId="36" applyNumberFormat="1" applyFont="1" applyBorder="1" applyProtection="1">
      <protection hidden="1"/>
    </xf>
    <xf numFmtId="171" fontId="48" fillId="0" borderId="10" xfId="36" applyNumberFormat="1" applyFont="1" applyBorder="1" applyProtection="1">
      <protection hidden="1"/>
    </xf>
    <xf numFmtId="0" fontId="48" fillId="0" borderId="0" xfId="36" applyFont="1" applyProtection="1">
      <protection hidden="1"/>
    </xf>
    <xf numFmtId="0" fontId="48" fillId="0" borderId="0" xfId="36" applyFont="1"/>
    <xf numFmtId="0" fontId="58" fillId="0" borderId="0" xfId="36" applyFont="1" applyProtection="1">
      <protection hidden="1"/>
    </xf>
    <xf numFmtId="0" fontId="58" fillId="0" borderId="0" xfId="36" applyFont="1"/>
    <xf numFmtId="0" fontId="60" fillId="0" borderId="0" xfId="36" applyFont="1" applyAlignment="1" applyProtection="1">
      <alignment wrapText="1"/>
      <protection hidden="1"/>
    </xf>
    <xf numFmtId="0" fontId="61" fillId="0" borderId="0" xfId="36" applyFont="1" applyProtection="1">
      <protection hidden="1"/>
    </xf>
    <xf numFmtId="0" fontId="57" fillId="0" borderId="0" xfId="36" applyFont="1" applyProtection="1">
      <protection hidden="1"/>
    </xf>
    <xf numFmtId="0" fontId="57" fillId="0" borderId="0" xfId="36" applyFont="1"/>
    <xf numFmtId="0" fontId="62" fillId="0" borderId="0" xfId="36" applyFont="1" applyAlignment="1" applyProtection="1">
      <alignment horizontal="centerContinuous"/>
      <protection hidden="1"/>
    </xf>
    <xf numFmtId="0" fontId="63" fillId="0" borderId="0" xfId="36" applyFont="1" applyAlignment="1" applyProtection="1">
      <alignment horizontal="centerContinuous"/>
      <protection hidden="1"/>
    </xf>
    <xf numFmtId="0" fontId="63" fillId="0" borderId="0" xfId="36" applyFont="1" applyAlignment="1" applyProtection="1">
      <alignment horizontal="center"/>
      <protection hidden="1"/>
    </xf>
    <xf numFmtId="0" fontId="23" fillId="0" borderId="0" xfId="36" applyFont="1" applyProtection="1">
      <protection hidden="1"/>
    </xf>
    <xf numFmtId="0" fontId="23" fillId="0" borderId="0" xfId="36" applyFont="1"/>
    <xf numFmtId="0" fontId="59" fillId="0" borderId="0" xfId="36" applyFont="1" applyAlignment="1" applyProtection="1">
      <alignment horizontal="centerContinuous"/>
      <protection hidden="1"/>
    </xf>
    <xf numFmtId="0" fontId="58" fillId="0" borderId="20" xfId="36" applyFont="1" applyBorder="1" applyProtection="1">
      <protection hidden="1"/>
    </xf>
    <xf numFmtId="0" fontId="64" fillId="0" borderId="0" xfId="36" applyFont="1" applyAlignment="1" applyProtection="1">
      <alignment horizontal="right"/>
      <protection hidden="1"/>
    </xf>
    <xf numFmtId="0" fontId="20" fillId="0" borderId="0" xfId="36" applyFont="1" applyAlignment="1" applyProtection="1">
      <alignment horizontal="left" vertical="center"/>
      <protection hidden="1"/>
    </xf>
    <xf numFmtId="0" fontId="65" fillId="0" borderId="21" xfId="36" applyFont="1" applyBorder="1" applyAlignment="1" applyProtection="1">
      <alignment horizontal="center" vertical="center" wrapText="1"/>
      <protection hidden="1"/>
    </xf>
    <xf numFmtId="0" fontId="65" fillId="0" borderId="22" xfId="36" applyFont="1" applyBorder="1" applyAlignment="1" applyProtection="1">
      <alignment horizontal="center" vertical="center" wrapText="1"/>
      <protection hidden="1"/>
    </xf>
    <xf numFmtId="0" fontId="58" fillId="0" borderId="23" xfId="36" applyFont="1" applyBorder="1" applyProtection="1">
      <protection hidden="1"/>
    </xf>
    <xf numFmtId="0" fontId="58" fillId="0" borderId="24" xfId="36" applyFont="1" applyBorder="1" applyProtection="1">
      <protection hidden="1"/>
    </xf>
    <xf numFmtId="0" fontId="58" fillId="0" borderId="25" xfId="36" applyFont="1" applyBorder="1" applyProtection="1">
      <protection hidden="1"/>
    </xf>
    <xf numFmtId="0" fontId="64" fillId="0" borderId="0" xfId="36" applyFont="1" applyAlignment="1" applyProtection="1">
      <alignment horizontal="center"/>
      <protection hidden="1"/>
    </xf>
    <xf numFmtId="0" fontId="64" fillId="0" borderId="23" xfId="36" applyFont="1" applyBorder="1" applyAlignment="1" applyProtection="1">
      <alignment horizontal="center"/>
      <protection hidden="1"/>
    </xf>
    <xf numFmtId="0" fontId="64" fillId="0" borderId="24" xfId="36" applyFont="1" applyBorder="1" applyAlignment="1" applyProtection="1">
      <alignment horizontal="center"/>
      <protection hidden="1"/>
    </xf>
    <xf numFmtId="0" fontId="64" fillId="0" borderId="25" xfId="36" applyFont="1" applyBorder="1" applyAlignment="1" applyProtection="1">
      <alignment horizontal="center"/>
      <protection hidden="1"/>
    </xf>
    <xf numFmtId="0" fontId="63" fillId="0" borderId="12" xfId="36" applyFont="1" applyBorder="1" applyAlignment="1" applyProtection="1">
      <alignment horizontal="center" vertical="center" wrapText="1"/>
      <protection hidden="1"/>
    </xf>
    <xf numFmtId="0" fontId="23" fillId="0" borderId="0" xfId="36" applyFont="1" applyAlignment="1" applyProtection="1">
      <alignment horizontal="center"/>
      <protection hidden="1"/>
    </xf>
    <xf numFmtId="0" fontId="63" fillId="0" borderId="10" xfId="36" applyFont="1" applyBorder="1" applyAlignment="1" applyProtection="1">
      <alignment horizontal="center"/>
      <protection hidden="1"/>
    </xf>
    <xf numFmtId="0" fontId="64" fillId="0" borderId="0" xfId="36" applyFont="1" applyAlignment="1">
      <alignment horizontal="center"/>
    </xf>
    <xf numFmtId="0" fontId="63" fillId="0" borderId="10" xfId="36" applyFont="1" applyBorder="1" applyAlignment="1" applyProtection="1">
      <alignment wrapText="1"/>
      <protection hidden="1"/>
    </xf>
    <xf numFmtId="165" fontId="63" fillId="0" borderId="10" xfId="36" applyNumberFormat="1" applyFont="1" applyBorder="1" applyAlignment="1" applyProtection="1">
      <alignment horizontal="right"/>
      <protection hidden="1"/>
    </xf>
    <xf numFmtId="0" fontId="60" fillId="0" borderId="26" xfId="36" applyFont="1" applyBorder="1" applyAlignment="1" applyProtection="1">
      <alignment wrapText="1"/>
      <protection hidden="1"/>
    </xf>
    <xf numFmtId="0" fontId="60" fillId="0" borderId="27" xfId="36" applyFont="1" applyBorder="1" applyAlignment="1" applyProtection="1">
      <alignment wrapText="1"/>
      <protection hidden="1"/>
    </xf>
    <xf numFmtId="0" fontId="23" fillId="0" borderId="10" xfId="36" applyFont="1" applyBorder="1" applyAlignment="1" applyProtection="1">
      <alignment wrapText="1"/>
      <protection hidden="1"/>
    </xf>
    <xf numFmtId="0" fontId="23" fillId="0" borderId="10" xfId="36" applyFont="1" applyBorder="1" applyAlignment="1" applyProtection="1">
      <alignment horizontal="center"/>
      <protection hidden="1"/>
    </xf>
    <xf numFmtId="165" fontId="23" fillId="0" borderId="10" xfId="36" applyNumberFormat="1" applyFont="1" applyBorder="1" applyAlignment="1" applyProtection="1">
      <alignment horizontal="right"/>
      <protection hidden="1"/>
    </xf>
    <xf numFmtId="0" fontId="23" fillId="0" borderId="10" xfId="36" applyFont="1" applyBorder="1" applyAlignment="1" applyProtection="1">
      <alignment vertical="top" wrapText="1"/>
      <protection hidden="1"/>
    </xf>
    <xf numFmtId="0" fontId="66" fillId="0" borderId="0" xfId="36" applyFont="1" applyAlignment="1" applyProtection="1">
      <alignment horizontal="left"/>
      <protection hidden="1"/>
    </xf>
    <xf numFmtId="0" fontId="66" fillId="0" borderId="0" xfId="36" applyFont="1" applyProtection="1">
      <protection hidden="1"/>
    </xf>
    <xf numFmtId="0" fontId="65" fillId="0" borderId="0" xfId="36" applyFont="1" applyAlignment="1" applyProtection="1">
      <alignment horizontal="left" wrapText="1"/>
      <protection hidden="1"/>
    </xf>
    <xf numFmtId="0" fontId="65" fillId="0" borderId="0" xfId="36" applyFont="1" applyProtection="1">
      <protection hidden="1"/>
    </xf>
    <xf numFmtId="0" fontId="60" fillId="0" borderId="0" xfId="36" applyFont="1" applyAlignment="1" applyProtection="1">
      <alignment horizontal="center"/>
      <protection hidden="1"/>
    </xf>
    <xf numFmtId="0" fontId="66" fillId="0" borderId="0" xfId="36" applyFont="1" applyAlignment="1" applyProtection="1">
      <alignment horizontal="center"/>
      <protection hidden="1"/>
    </xf>
    <xf numFmtId="0" fontId="60" fillId="0" borderId="0" xfId="36" applyFont="1" applyAlignment="1" applyProtection="1">
      <alignment vertical="top"/>
      <protection hidden="1"/>
    </xf>
    <xf numFmtId="0" fontId="60" fillId="0" borderId="0" xfId="36" applyFont="1" applyAlignment="1" applyProtection="1">
      <alignment horizontal="center" vertical="top"/>
      <protection hidden="1"/>
    </xf>
    <xf numFmtId="0" fontId="22" fillId="24" borderId="0" xfId="0" applyFont="1" applyFill="1" applyAlignment="1">
      <alignment horizontal="center" vertical="center" wrapText="1"/>
    </xf>
    <xf numFmtId="165" fontId="32" fillId="24" borderId="11" xfId="0" applyNumberFormat="1" applyFont="1" applyFill="1" applyBorder="1" applyAlignment="1">
      <alignment vertical="top" wrapText="1"/>
    </xf>
    <xf numFmtId="165" fontId="55" fillId="27" borderId="11" xfId="0" applyNumberFormat="1" applyFont="1" applyFill="1" applyBorder="1" applyAlignment="1">
      <alignment vertical="top" wrapText="1"/>
    </xf>
    <xf numFmtId="0" fontId="67" fillId="27" borderId="11" xfId="0" applyFont="1" applyFill="1" applyBorder="1" applyAlignment="1">
      <alignment vertical="top" wrapText="1"/>
    </xf>
    <xf numFmtId="0" fontId="33" fillId="0" borderId="0" xfId="0" applyFont="1"/>
    <xf numFmtId="0" fontId="33" fillId="24" borderId="0" xfId="0" applyFont="1" applyFill="1"/>
    <xf numFmtId="0" fontId="44" fillId="24" borderId="0" xfId="0" applyFont="1" applyFill="1" applyAlignment="1">
      <alignment horizontal="center" vertical="top" wrapText="1"/>
    </xf>
    <xf numFmtId="0" fontId="36" fillId="24" borderId="10" xfId="0" applyFont="1" applyFill="1" applyBorder="1" applyAlignment="1">
      <alignment horizontal="center" vertical="top" wrapText="1"/>
    </xf>
    <xf numFmtId="49" fontId="36" fillId="24" borderId="10" xfId="0" applyNumberFormat="1" applyFont="1" applyFill="1" applyBorder="1" applyAlignment="1">
      <alignment horizontal="center" vertical="top" wrapText="1"/>
    </xf>
    <xf numFmtId="165" fontId="68" fillId="24" borderId="0" xfId="0" applyNumberFormat="1" applyFont="1" applyFill="1" applyAlignment="1">
      <alignment horizontal="center" vertical="top" wrapText="1"/>
    </xf>
    <xf numFmtId="0" fontId="48" fillId="0" borderId="12" xfId="36" applyFont="1" applyBorder="1" applyAlignment="1" applyProtection="1">
      <alignment horizontal="center" vertical="center" wrapText="1"/>
      <protection hidden="1"/>
    </xf>
    <xf numFmtId="0" fontId="48" fillId="0" borderId="11" xfId="36" applyFont="1" applyBorder="1" applyAlignment="1" applyProtection="1">
      <alignment horizontal="center" vertical="center" wrapText="1"/>
      <protection hidden="1"/>
    </xf>
    <xf numFmtId="0" fontId="32" fillId="24" borderId="10" xfId="0" applyFont="1" applyFill="1" applyBorder="1" applyAlignment="1">
      <alignment horizontal="center" vertical="top" wrapText="1"/>
    </xf>
    <xf numFmtId="0" fontId="37" fillId="24" borderId="10" xfId="0" applyFont="1" applyFill="1" applyBorder="1" applyAlignment="1">
      <alignment horizontal="center" vertical="top" wrapText="1"/>
    </xf>
    <xf numFmtId="0" fontId="55" fillId="24" borderId="0" xfId="0" applyFont="1" applyFill="1" applyAlignment="1">
      <alignment horizontal="center" wrapText="1"/>
    </xf>
    <xf numFmtId="0" fontId="44" fillId="24" borderId="0" xfId="0" applyFont="1" applyFill="1" applyAlignment="1">
      <alignment horizontal="center" vertical="top" wrapText="1"/>
    </xf>
    <xf numFmtId="166" fontId="58" fillId="0" borderId="10" xfId="36" applyNumberFormat="1" applyFont="1" applyBorder="1" applyAlignment="1" applyProtection="1">
      <alignment wrapText="1"/>
      <protection hidden="1"/>
    </xf>
    <xf numFmtId="0" fontId="59" fillId="0" borderId="15" xfId="36" applyFont="1" applyBorder="1" applyAlignment="1" applyProtection="1">
      <alignment horizontal="left"/>
      <protection hidden="1"/>
    </xf>
    <xf numFmtId="0" fontId="59" fillId="0" borderId="16" xfId="36" applyFont="1" applyBorder="1" applyAlignment="1" applyProtection="1">
      <alignment horizontal="left"/>
      <protection hidden="1"/>
    </xf>
    <xf numFmtId="0" fontId="59" fillId="0" borderId="19" xfId="36" applyFont="1" applyBorder="1" applyAlignment="1" applyProtection="1">
      <alignment horizontal="left"/>
      <protection hidden="1"/>
    </xf>
    <xf numFmtId="166" fontId="58" fillId="0" borderId="15" xfId="36" applyNumberFormat="1" applyFont="1" applyBorder="1" applyAlignment="1" applyProtection="1">
      <alignment horizontal="left" wrapText="1"/>
      <protection hidden="1"/>
    </xf>
    <xf numFmtId="166" fontId="58" fillId="0" borderId="16" xfId="36" applyNumberFormat="1" applyFont="1" applyBorder="1" applyAlignment="1" applyProtection="1">
      <alignment horizontal="left" wrapText="1"/>
      <protection hidden="1"/>
    </xf>
    <xf numFmtId="166" fontId="58" fillId="0" borderId="19" xfId="36" applyNumberFormat="1" applyFont="1" applyBorder="1" applyAlignment="1" applyProtection="1">
      <alignment horizontal="left" wrapText="1"/>
      <protection hidden="1"/>
    </xf>
    <xf numFmtId="166" fontId="59" fillId="0" borderId="10" xfId="36" applyNumberFormat="1" applyFont="1" applyBorder="1" applyAlignment="1" applyProtection="1">
      <alignment wrapText="1"/>
      <protection hidden="1"/>
    </xf>
    <xf numFmtId="166" fontId="58" fillId="0" borderId="15" xfId="36" applyNumberFormat="1" applyFont="1" applyBorder="1" applyAlignment="1" applyProtection="1">
      <alignment vertical="top" wrapText="1"/>
      <protection hidden="1"/>
    </xf>
    <xf numFmtId="166" fontId="58" fillId="0" borderId="16" xfId="36" applyNumberFormat="1" applyFont="1" applyBorder="1" applyAlignment="1" applyProtection="1">
      <alignment vertical="top" wrapText="1"/>
      <protection hidden="1"/>
    </xf>
    <xf numFmtId="166" fontId="58" fillId="0" borderId="19" xfId="36" applyNumberFormat="1" applyFont="1" applyBorder="1" applyAlignment="1" applyProtection="1">
      <alignment vertical="top" wrapText="1"/>
      <protection hidden="1"/>
    </xf>
    <xf numFmtId="0" fontId="56" fillId="0" borderId="0" xfId="36" applyFont="1" applyAlignment="1" applyProtection="1">
      <alignment horizontal="center" vertical="center" wrapText="1"/>
      <protection hidden="1"/>
    </xf>
    <xf numFmtId="0" fontId="57" fillId="0" borderId="0" xfId="36" applyFont="1" applyAlignment="1" applyProtection="1">
      <alignment horizontal="center" vertical="center" wrapText="1"/>
      <protection hidden="1"/>
    </xf>
    <xf numFmtId="0" fontId="48" fillId="0" borderId="10" xfId="36" applyFont="1" applyBorder="1" applyAlignment="1" applyProtection="1">
      <alignment horizontal="center" vertical="center"/>
      <protection hidden="1"/>
    </xf>
    <xf numFmtId="0" fontId="48" fillId="0" borderId="15" xfId="36" applyFont="1" applyBorder="1" applyAlignment="1" applyProtection="1">
      <alignment horizontal="center" vertical="center"/>
      <protection hidden="1"/>
    </xf>
    <xf numFmtId="0" fontId="48" fillId="0" borderId="16" xfId="36" applyFont="1" applyBorder="1" applyAlignment="1" applyProtection="1">
      <alignment horizontal="center" vertical="center"/>
      <protection hidden="1"/>
    </xf>
    <xf numFmtId="0" fontId="60" fillId="0" borderId="26" xfId="36" applyFont="1" applyBorder="1" applyAlignment="1" applyProtection="1">
      <alignment wrapText="1"/>
      <protection hidden="1"/>
    </xf>
    <xf numFmtId="0" fontId="60" fillId="0" borderId="27" xfId="36" applyFont="1" applyBorder="1" applyAlignment="1" applyProtection="1">
      <alignment wrapText="1"/>
      <protection hidden="1"/>
    </xf>
    <xf numFmtId="165" fontId="23" fillId="0" borderId="10" xfId="36" applyNumberFormat="1" applyFont="1" applyBorder="1" applyAlignment="1" applyProtection="1">
      <alignment horizontal="right"/>
      <protection hidden="1"/>
    </xf>
    <xf numFmtId="0" fontId="60" fillId="0" borderId="19" xfId="36" applyFont="1" applyBorder="1" applyAlignment="1" applyProtection="1">
      <alignment wrapText="1"/>
      <protection hidden="1"/>
    </xf>
    <xf numFmtId="0" fontId="60" fillId="0" borderId="16" xfId="36" applyFont="1" applyBorder="1" applyAlignment="1" applyProtection="1">
      <alignment wrapText="1"/>
      <protection hidden="1"/>
    </xf>
    <xf numFmtId="165" fontId="63" fillId="0" borderId="10" xfId="36" applyNumberFormat="1" applyFont="1" applyBorder="1" applyAlignment="1" applyProtection="1">
      <alignment horizontal="right"/>
      <protection hidden="1"/>
    </xf>
    <xf numFmtId="0" fontId="62" fillId="0" borderId="0" xfId="36" applyFont="1" applyAlignment="1" applyProtection="1">
      <alignment horizontal="center" wrapText="1"/>
      <protection hidden="1"/>
    </xf>
    <xf numFmtId="0" fontId="63" fillId="0" borderId="10" xfId="36" applyFont="1" applyBorder="1" applyAlignment="1" applyProtection="1">
      <alignment horizontal="center" vertical="center" wrapText="1"/>
      <protection hidden="1"/>
    </xf>
    <xf numFmtId="0" fontId="23" fillId="0" borderId="10" xfId="36" applyFont="1" applyBorder="1" applyAlignment="1" applyProtection="1">
      <alignment horizontal="center" vertical="center" wrapText="1"/>
      <protection hidden="1"/>
    </xf>
    <xf numFmtId="0" fontId="63" fillId="0" borderId="15" xfId="36" applyFont="1" applyBorder="1" applyAlignment="1" applyProtection="1">
      <alignment horizontal="center" vertical="center" wrapText="1"/>
      <protection hidden="1"/>
    </xf>
    <xf numFmtId="0" fontId="23" fillId="0" borderId="15" xfId="36" applyFont="1" applyBorder="1" applyAlignment="1" applyProtection="1">
      <alignment horizontal="center" vertical="center" wrapText="1"/>
      <protection hidden="1"/>
    </xf>
  </cellXfs>
  <cellStyles count="47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46" xr:uid="{00000000-0005-0000-0000-000024000000}"/>
    <cellStyle name="Обычный 2 2" xfId="36" xr:uid="{00000000-0005-0000-0000-000025000000}"/>
    <cellStyle name="Обычный 2 3" xfId="37" xr:uid="{00000000-0005-0000-0000-000026000000}"/>
    <cellStyle name="Обычный 2 4" xfId="38" xr:uid="{00000000-0005-0000-0000-000027000000}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Финансовый" xfId="45" builtinId="3"/>
    <cellStyle name="Хороший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31"/>
  <sheetViews>
    <sheetView showGridLines="0" showZeros="0" topLeftCell="A8" zoomScaleNormal="100" zoomScaleSheetLayoutView="100" workbookViewId="0">
      <selection activeCell="R26" sqref="R26"/>
    </sheetView>
  </sheetViews>
  <sheetFormatPr defaultRowHeight="14.25" outlineLevelRow="1" outlineLevelCol="1" x14ac:dyDescent="0.2"/>
  <cols>
    <col min="1" max="1" width="51.7109375" style="29" customWidth="1"/>
    <col min="2" max="2" width="16.5703125" style="28" customWidth="1"/>
    <col min="3" max="3" width="13" style="24" customWidth="1" outlineLevel="1"/>
    <col min="4" max="4" width="13.140625" style="24" customWidth="1" outlineLevel="1"/>
    <col min="5" max="5" width="12" style="24" customWidth="1" outlineLevel="1"/>
  </cols>
  <sheetData>
    <row r="1" spans="1:5" s="1" customFormat="1" ht="31.9" hidden="1" customHeight="1" x14ac:dyDescent="0.25">
      <c r="A1" s="155"/>
      <c r="B1" s="159" t="s">
        <v>338</v>
      </c>
      <c r="C1" s="159"/>
      <c r="D1" s="159"/>
      <c r="E1" s="159"/>
    </row>
    <row r="2" spans="1:5" s="1" customFormat="1" ht="17.45" hidden="1" customHeight="1" x14ac:dyDescent="0.25">
      <c r="A2" s="155"/>
      <c r="B2" s="25"/>
      <c r="C2" s="26"/>
      <c r="D2" s="26"/>
      <c r="E2" s="26"/>
    </row>
    <row r="3" spans="1:5" s="1" customFormat="1" ht="17.45" hidden="1" customHeight="1" x14ac:dyDescent="0.25">
      <c r="A3" s="155"/>
      <c r="B3" s="23"/>
      <c r="C3" s="24"/>
      <c r="D3" s="24"/>
      <c r="E3" s="24"/>
    </row>
    <row r="4" spans="1:5" s="1" customFormat="1" ht="17.45" hidden="1" customHeight="1" x14ac:dyDescent="0.25">
      <c r="A4" s="155"/>
      <c r="B4" s="23"/>
      <c r="C4" s="24"/>
      <c r="D4" s="24"/>
      <c r="E4" s="24"/>
    </row>
    <row r="5" spans="1:5" s="1" customFormat="1" ht="17.45" hidden="1" customHeight="1" x14ac:dyDescent="0.25">
      <c r="A5" s="155"/>
      <c r="B5" s="23"/>
      <c r="C5" s="24"/>
      <c r="D5" s="24"/>
      <c r="E5" s="24"/>
    </row>
    <row r="6" spans="1:5" s="1" customFormat="1" ht="17.45" hidden="1" customHeight="1" x14ac:dyDescent="0.25">
      <c r="A6" s="27"/>
      <c r="B6" s="28"/>
      <c r="C6" s="24"/>
      <c r="D6" s="24"/>
      <c r="E6" s="24"/>
    </row>
    <row r="7" spans="1:5" s="1" customFormat="1" ht="17.45" hidden="1" customHeight="1" x14ac:dyDescent="0.25">
      <c r="A7" s="12"/>
      <c r="B7" s="22"/>
      <c r="C7" s="39"/>
      <c r="D7" s="39"/>
      <c r="E7" s="39"/>
    </row>
    <row r="8" spans="1:5" s="1" customFormat="1" ht="19.149999999999999" customHeight="1" x14ac:dyDescent="0.25">
      <c r="A8" s="165" t="s">
        <v>311</v>
      </c>
      <c r="B8" s="165"/>
      <c r="C8" s="165"/>
      <c r="D8" s="165"/>
      <c r="E8" s="165"/>
    </row>
    <row r="9" spans="1:5" s="1" customFormat="1" ht="18.600000000000001" customHeight="1" x14ac:dyDescent="0.25">
      <c r="A9" s="165"/>
      <c r="B9" s="165"/>
      <c r="C9" s="165"/>
      <c r="D9" s="165"/>
      <c r="E9" s="165"/>
    </row>
    <row r="10" spans="1:5" s="1" customFormat="1" ht="9.6" customHeight="1" x14ac:dyDescent="0.25">
      <c r="A10" s="156"/>
      <c r="B10" s="156"/>
      <c r="C10" s="156"/>
      <c r="D10" s="156"/>
      <c r="E10" s="156"/>
    </row>
    <row r="11" spans="1:5" s="13" customFormat="1" ht="16.899999999999999" customHeight="1" x14ac:dyDescent="0.25">
      <c r="A11" s="164" t="s">
        <v>171</v>
      </c>
      <c r="B11" s="164"/>
      <c r="C11" s="164"/>
      <c r="D11" s="164"/>
      <c r="E11" s="164"/>
    </row>
    <row r="12" spans="1:5" s="1" customFormat="1" ht="7.15" customHeight="1" x14ac:dyDescent="0.25">
      <c r="A12" s="154"/>
      <c r="B12" s="75"/>
      <c r="C12" s="75"/>
      <c r="D12" s="75"/>
      <c r="E12" s="75"/>
    </row>
    <row r="13" spans="1:5" s="1" customFormat="1" ht="16.149999999999999" customHeight="1" x14ac:dyDescent="0.25">
      <c r="A13" s="154"/>
      <c r="B13" s="75"/>
      <c r="C13" s="75"/>
      <c r="D13" s="75" t="s">
        <v>172</v>
      </c>
      <c r="E13" s="75"/>
    </row>
    <row r="14" spans="1:5" s="43" customFormat="1" ht="15" customHeight="1" x14ac:dyDescent="0.2">
      <c r="A14" s="162" t="s">
        <v>17</v>
      </c>
      <c r="B14" s="163" t="s">
        <v>61</v>
      </c>
      <c r="C14" s="160" t="s">
        <v>312</v>
      </c>
      <c r="D14" s="160" t="s">
        <v>313</v>
      </c>
      <c r="E14" s="160" t="s">
        <v>314</v>
      </c>
    </row>
    <row r="15" spans="1:5" s="41" customFormat="1" ht="30.6" customHeight="1" x14ac:dyDescent="0.2">
      <c r="A15" s="162"/>
      <c r="B15" s="163"/>
      <c r="C15" s="161"/>
      <c r="D15" s="161"/>
      <c r="E15" s="161"/>
    </row>
    <row r="16" spans="1:5" s="45" customFormat="1" ht="13.9" customHeight="1" x14ac:dyDescent="0.2">
      <c r="A16" s="153" t="s">
        <v>48</v>
      </c>
      <c r="B16" s="54" t="s">
        <v>0</v>
      </c>
      <c r="C16" s="152">
        <f>C17+C29</f>
        <v>308905.60000000003</v>
      </c>
      <c r="D16" s="152">
        <f>D17+D29</f>
        <v>308905.60000000003</v>
      </c>
      <c r="E16" s="52">
        <f>D16/C16*100</f>
        <v>100</v>
      </c>
    </row>
    <row r="17" spans="1:5" s="44" customFormat="1" ht="13.9" customHeight="1" x14ac:dyDescent="0.2">
      <c r="A17" s="153" t="s">
        <v>33</v>
      </c>
      <c r="B17" s="67"/>
      <c r="C17" s="152">
        <f>C18+C20+C22+C26+C28</f>
        <v>277165.40000000002</v>
      </c>
      <c r="D17" s="152">
        <f>D18+D20+D22+D26+D28</f>
        <v>277165.40000000002</v>
      </c>
      <c r="E17" s="52">
        <f t="shared" ref="E17:E88" si="0">D17/C17*100</f>
        <v>100</v>
      </c>
    </row>
    <row r="18" spans="1:5" s="9" customFormat="1" ht="13.9" customHeight="1" x14ac:dyDescent="0.2">
      <c r="A18" s="31" t="s">
        <v>34</v>
      </c>
      <c r="B18" s="157" t="s">
        <v>4</v>
      </c>
      <c r="C18" s="19">
        <f>C19</f>
        <v>178744.5</v>
      </c>
      <c r="D18" s="19">
        <f>D19</f>
        <v>178744.5</v>
      </c>
      <c r="E18" s="19">
        <f t="shared" si="0"/>
        <v>100</v>
      </c>
    </row>
    <row r="19" spans="1:5" s="2" customFormat="1" ht="13.9" customHeight="1" x14ac:dyDescent="0.2">
      <c r="A19" s="11" t="s">
        <v>1</v>
      </c>
      <c r="B19" s="20" t="s">
        <v>5</v>
      </c>
      <c r="C19" s="18">
        <v>178744.5</v>
      </c>
      <c r="D19" s="18">
        <v>178744.5</v>
      </c>
      <c r="E19" s="18">
        <f t="shared" si="0"/>
        <v>100</v>
      </c>
    </row>
    <row r="20" spans="1:5" s="34" customFormat="1" ht="27.6" customHeight="1" x14ac:dyDescent="0.2">
      <c r="A20" s="31" t="s">
        <v>43</v>
      </c>
      <c r="B20" s="158" t="s">
        <v>24</v>
      </c>
      <c r="C20" s="19">
        <f>C21</f>
        <v>19246.400000000001</v>
      </c>
      <c r="D20" s="19">
        <f>D21</f>
        <v>19246.400000000001</v>
      </c>
      <c r="E20" s="19">
        <f t="shared" si="0"/>
        <v>100</v>
      </c>
    </row>
    <row r="21" spans="1:5" s="35" customFormat="1" ht="28.9" customHeight="1" x14ac:dyDescent="0.2">
      <c r="A21" s="11" t="s">
        <v>23</v>
      </c>
      <c r="B21" s="36" t="s">
        <v>25</v>
      </c>
      <c r="C21" s="18">
        <v>19246.400000000001</v>
      </c>
      <c r="D21" s="18">
        <v>19246.400000000001</v>
      </c>
      <c r="E21" s="18">
        <f t="shared" si="0"/>
        <v>100</v>
      </c>
    </row>
    <row r="22" spans="1:5" s="10" customFormat="1" ht="14.45" customHeight="1" x14ac:dyDescent="0.2">
      <c r="A22" s="31" t="s">
        <v>35</v>
      </c>
      <c r="B22" s="157" t="s">
        <v>6</v>
      </c>
      <c r="C22" s="19">
        <f>C23+C24+C25</f>
        <v>37315.5</v>
      </c>
      <c r="D22" s="19">
        <f>D23+D24+D25</f>
        <v>37315.5</v>
      </c>
      <c r="E22" s="19">
        <f t="shared" si="0"/>
        <v>100</v>
      </c>
    </row>
    <row r="23" spans="1:5" s="2" customFormat="1" ht="26.45" customHeight="1" x14ac:dyDescent="0.2">
      <c r="A23" s="11" t="s">
        <v>2</v>
      </c>
      <c r="B23" s="20" t="s">
        <v>7</v>
      </c>
      <c r="C23" s="18">
        <v>163</v>
      </c>
      <c r="D23" s="18">
        <v>163</v>
      </c>
      <c r="E23" s="18">
        <f t="shared" si="0"/>
        <v>100</v>
      </c>
    </row>
    <row r="24" spans="1:5" s="2" customFormat="1" ht="14.45" customHeight="1" x14ac:dyDescent="0.2">
      <c r="A24" s="11" t="s">
        <v>3</v>
      </c>
      <c r="B24" s="20" t="s">
        <v>8</v>
      </c>
      <c r="C24" s="18">
        <v>26652.5</v>
      </c>
      <c r="D24" s="18">
        <v>26652.5</v>
      </c>
      <c r="E24" s="18">
        <f t="shared" si="0"/>
        <v>100</v>
      </c>
    </row>
    <row r="25" spans="1:5" s="2" customFormat="1" ht="30.6" customHeight="1" x14ac:dyDescent="0.2">
      <c r="A25" s="11" t="s">
        <v>44</v>
      </c>
      <c r="B25" s="20" t="s">
        <v>22</v>
      </c>
      <c r="C25" s="18">
        <v>10500</v>
      </c>
      <c r="D25" s="18">
        <v>10500</v>
      </c>
      <c r="E25" s="18">
        <f t="shared" si="0"/>
        <v>100</v>
      </c>
    </row>
    <row r="26" spans="1:5" s="10" customFormat="1" ht="16.899999999999999" customHeight="1" x14ac:dyDescent="0.2">
      <c r="A26" s="31" t="s">
        <v>316</v>
      </c>
      <c r="B26" s="157" t="s">
        <v>315</v>
      </c>
      <c r="C26" s="19">
        <f>C27</f>
        <v>35952</v>
      </c>
      <c r="D26" s="19">
        <f>D27</f>
        <v>35952</v>
      </c>
      <c r="E26" s="19"/>
    </row>
    <row r="27" spans="1:5" s="2" customFormat="1" ht="14.45" customHeight="1" x14ac:dyDescent="0.2">
      <c r="A27" s="11" t="s">
        <v>163</v>
      </c>
      <c r="B27" s="20" t="s">
        <v>162</v>
      </c>
      <c r="C27" s="18">
        <v>35952</v>
      </c>
      <c r="D27" s="18">
        <v>35952</v>
      </c>
      <c r="E27" s="18">
        <f t="shared" si="0"/>
        <v>100</v>
      </c>
    </row>
    <row r="28" spans="1:5" s="10" customFormat="1" ht="14.45" customHeight="1" x14ac:dyDescent="0.2">
      <c r="A28" s="31" t="s">
        <v>59</v>
      </c>
      <c r="B28" s="157" t="s">
        <v>9</v>
      </c>
      <c r="C28" s="19">
        <v>5907</v>
      </c>
      <c r="D28" s="19">
        <v>5907</v>
      </c>
      <c r="E28" s="19">
        <f t="shared" si="0"/>
        <v>100</v>
      </c>
    </row>
    <row r="29" spans="1:5" s="44" customFormat="1" ht="16.149999999999999" customHeight="1" x14ac:dyDescent="0.2">
      <c r="A29" s="153" t="s">
        <v>36</v>
      </c>
      <c r="B29" s="66"/>
      <c r="C29" s="152">
        <f>C30+C39+C42+C45+C41</f>
        <v>31740.2</v>
      </c>
      <c r="D29" s="152">
        <f>D30+D39+D42+D45+D41</f>
        <v>31740.2</v>
      </c>
      <c r="E29" s="152">
        <f t="shared" si="0"/>
        <v>100</v>
      </c>
    </row>
    <row r="30" spans="1:5" s="10" customFormat="1" ht="27" customHeight="1" x14ac:dyDescent="0.2">
      <c r="A30" s="47" t="s">
        <v>37</v>
      </c>
      <c r="B30" s="59" t="s">
        <v>10</v>
      </c>
      <c r="C30" s="48">
        <f>C31+C32+C37+C38</f>
        <v>9661.4</v>
      </c>
      <c r="D30" s="48">
        <f>D31+D32+D37+D38</f>
        <v>9661.4</v>
      </c>
      <c r="E30" s="48">
        <f t="shared" si="0"/>
        <v>100</v>
      </c>
    </row>
    <row r="31" spans="1:5" s="10" customFormat="1" ht="26.45" customHeight="1" x14ac:dyDescent="0.2">
      <c r="A31" s="47" t="s">
        <v>26</v>
      </c>
      <c r="B31" s="59" t="s">
        <v>27</v>
      </c>
      <c r="C31" s="60">
        <v>0.1</v>
      </c>
      <c r="D31" s="60">
        <v>0.1</v>
      </c>
      <c r="E31" s="60">
        <f t="shared" si="0"/>
        <v>100</v>
      </c>
    </row>
    <row r="32" spans="1:5" s="10" customFormat="1" ht="81" customHeight="1" x14ac:dyDescent="0.2">
      <c r="A32" s="47" t="s">
        <v>89</v>
      </c>
      <c r="B32" s="59" t="s">
        <v>11</v>
      </c>
      <c r="C32" s="60">
        <f>C33+C34+C35+C36</f>
        <v>9214.9</v>
      </c>
      <c r="D32" s="60">
        <f>D33+D34+D35+D36</f>
        <v>9214.9</v>
      </c>
      <c r="E32" s="60">
        <f t="shared" si="0"/>
        <v>100</v>
      </c>
    </row>
    <row r="33" spans="1:5" s="2" customFormat="1" ht="57.6" customHeight="1" x14ac:dyDescent="0.2">
      <c r="A33" s="11" t="s">
        <v>28</v>
      </c>
      <c r="B33" s="20" t="s">
        <v>12</v>
      </c>
      <c r="C33" s="42">
        <v>8500</v>
      </c>
      <c r="D33" s="42">
        <v>8500</v>
      </c>
      <c r="E33" s="42">
        <f t="shared" si="0"/>
        <v>100</v>
      </c>
    </row>
    <row r="34" spans="1:5" s="2" customFormat="1" ht="70.900000000000006" customHeight="1" x14ac:dyDescent="0.2">
      <c r="A34" s="11" t="s">
        <v>46</v>
      </c>
      <c r="B34" s="20" t="s">
        <v>47</v>
      </c>
      <c r="C34" s="42">
        <v>395.9</v>
      </c>
      <c r="D34" s="42">
        <v>395.9</v>
      </c>
      <c r="E34" s="42">
        <f t="shared" si="0"/>
        <v>100</v>
      </c>
    </row>
    <row r="35" spans="1:5" s="2" customFormat="1" ht="39.6" hidden="1" customHeight="1" x14ac:dyDescent="0.2">
      <c r="A35" s="11" t="s">
        <v>310</v>
      </c>
      <c r="B35" s="20" t="s">
        <v>291</v>
      </c>
      <c r="C35" s="42"/>
      <c r="D35" s="42"/>
      <c r="E35" s="42"/>
    </row>
    <row r="36" spans="1:5" s="2" customFormat="1" ht="15" customHeight="1" x14ac:dyDescent="0.2">
      <c r="A36" s="11" t="s">
        <v>104</v>
      </c>
      <c r="B36" s="20" t="s">
        <v>51</v>
      </c>
      <c r="C36" s="42">
        <v>319</v>
      </c>
      <c r="D36" s="42">
        <v>319</v>
      </c>
      <c r="E36" s="42">
        <f t="shared" si="0"/>
        <v>100</v>
      </c>
    </row>
    <row r="37" spans="1:5" s="150" customFormat="1" ht="28.15" customHeight="1" x14ac:dyDescent="0.2">
      <c r="A37" s="31" t="s">
        <v>29</v>
      </c>
      <c r="B37" s="20" t="s">
        <v>13</v>
      </c>
      <c r="C37" s="151">
        <v>14.9</v>
      </c>
      <c r="D37" s="151">
        <v>14.9</v>
      </c>
      <c r="E37" s="151">
        <f t="shared" si="0"/>
        <v>100</v>
      </c>
    </row>
    <row r="38" spans="1:5" s="150" customFormat="1" ht="82.15" customHeight="1" x14ac:dyDescent="0.2">
      <c r="A38" s="31" t="s">
        <v>88</v>
      </c>
      <c r="B38" s="20" t="s">
        <v>60</v>
      </c>
      <c r="C38" s="151">
        <v>431.5</v>
      </c>
      <c r="D38" s="151">
        <v>431.5</v>
      </c>
      <c r="E38" s="151">
        <f t="shared" si="0"/>
        <v>100</v>
      </c>
    </row>
    <row r="39" spans="1:5" s="10" customFormat="1" ht="16.899999999999999" customHeight="1" x14ac:dyDescent="0.2">
      <c r="A39" s="31" t="s">
        <v>38</v>
      </c>
      <c r="B39" s="20" t="s">
        <v>14</v>
      </c>
      <c r="C39" s="19">
        <v>400</v>
      </c>
      <c r="D39" s="19">
        <v>400</v>
      </c>
      <c r="E39" s="19">
        <f t="shared" si="0"/>
        <v>100</v>
      </c>
    </row>
    <row r="40" spans="1:5" s="10" customFormat="1" ht="31.15" hidden="1" customHeight="1" x14ac:dyDescent="0.2">
      <c r="A40" s="31" t="s">
        <v>64</v>
      </c>
      <c r="B40" s="20" t="s">
        <v>63</v>
      </c>
      <c r="C40" s="19"/>
      <c r="D40" s="19"/>
      <c r="E40" s="19" t="e">
        <f t="shared" si="0"/>
        <v>#DIV/0!</v>
      </c>
    </row>
    <row r="41" spans="1:5" s="10" customFormat="1" ht="31.15" customHeight="1" x14ac:dyDescent="0.2">
      <c r="A41" s="31" t="s">
        <v>64</v>
      </c>
      <c r="B41" s="20" t="s">
        <v>317</v>
      </c>
      <c r="C41" s="19">
        <v>13.3</v>
      </c>
      <c r="D41" s="19">
        <v>13.3</v>
      </c>
      <c r="E41" s="19"/>
    </row>
    <row r="42" spans="1:5" s="10" customFormat="1" ht="28.15" customHeight="1" x14ac:dyDescent="0.2">
      <c r="A42" s="47" t="s">
        <v>39</v>
      </c>
      <c r="B42" s="58" t="s">
        <v>15</v>
      </c>
      <c r="C42" s="48">
        <f>C43+C44</f>
        <v>20361.400000000001</v>
      </c>
      <c r="D42" s="48">
        <f>D43+D44</f>
        <v>20361.400000000001</v>
      </c>
      <c r="E42" s="48">
        <f t="shared" si="0"/>
        <v>100</v>
      </c>
    </row>
    <row r="43" spans="1:5" s="17" customFormat="1" ht="67.900000000000006" customHeight="1" x14ac:dyDescent="0.2">
      <c r="A43" s="11" t="s">
        <v>57</v>
      </c>
      <c r="B43" s="20" t="s">
        <v>49</v>
      </c>
      <c r="C43" s="18">
        <v>5741.4</v>
      </c>
      <c r="D43" s="18">
        <v>5741.4</v>
      </c>
      <c r="E43" s="18">
        <f t="shared" si="0"/>
        <v>100</v>
      </c>
    </row>
    <row r="44" spans="1:5" s="17" customFormat="1" ht="28.15" customHeight="1" x14ac:dyDescent="0.2">
      <c r="A44" s="11" t="s">
        <v>58</v>
      </c>
      <c r="B44" s="20" t="s">
        <v>50</v>
      </c>
      <c r="C44" s="18">
        <v>14620</v>
      </c>
      <c r="D44" s="18">
        <v>14620</v>
      </c>
      <c r="E44" s="18">
        <f t="shared" si="0"/>
        <v>100</v>
      </c>
    </row>
    <row r="45" spans="1:5" s="10" customFormat="1" ht="16.899999999999999" customHeight="1" x14ac:dyDescent="0.2">
      <c r="A45" s="31" t="s">
        <v>40</v>
      </c>
      <c r="B45" s="20" t="s">
        <v>16</v>
      </c>
      <c r="C45" s="19">
        <v>1304.0999999999999</v>
      </c>
      <c r="D45" s="19">
        <v>1304.0999999999999</v>
      </c>
      <c r="E45" s="19">
        <f t="shared" si="0"/>
        <v>100</v>
      </c>
    </row>
    <row r="46" spans="1:5" s="10" customFormat="1" ht="16.149999999999999" hidden="1" customHeight="1" x14ac:dyDescent="0.2">
      <c r="A46" s="30" t="s">
        <v>45</v>
      </c>
      <c r="B46" s="32"/>
      <c r="C46" s="19"/>
      <c r="D46" s="19"/>
      <c r="E46" s="19" t="e">
        <f t="shared" si="0"/>
        <v>#DIV/0!</v>
      </c>
    </row>
    <row r="47" spans="1:5" s="15" customFormat="1" ht="24" customHeight="1" x14ac:dyDescent="0.2">
      <c r="A47" s="56" t="s">
        <v>41</v>
      </c>
      <c r="B47" s="54" t="s">
        <v>19</v>
      </c>
      <c r="C47" s="55">
        <f>C48+C127+C128</f>
        <v>910463.89999999991</v>
      </c>
      <c r="D47" s="55">
        <f>D48+D127+D128</f>
        <v>910463.89999999991</v>
      </c>
      <c r="E47" s="55">
        <f t="shared" si="0"/>
        <v>100</v>
      </c>
    </row>
    <row r="48" spans="1:5" s="3" customFormat="1" ht="34.9" customHeight="1" x14ac:dyDescent="0.2">
      <c r="A48" s="56" t="s">
        <v>42</v>
      </c>
      <c r="B48" s="57" t="s">
        <v>20</v>
      </c>
      <c r="C48" s="55">
        <f>C49+C56+C81+C109</f>
        <v>910470.7</v>
      </c>
      <c r="D48" s="55">
        <f>D49+D56+D81+D109</f>
        <v>910470.7</v>
      </c>
      <c r="E48" s="55">
        <f t="shared" si="0"/>
        <v>100</v>
      </c>
    </row>
    <row r="49" spans="1:5" s="6" customFormat="1" ht="33" customHeight="1" x14ac:dyDescent="0.2">
      <c r="A49" s="50" t="s">
        <v>54</v>
      </c>
      <c r="B49" s="51" t="s">
        <v>90</v>
      </c>
      <c r="C49" s="55">
        <f>C50+C52+C54</f>
        <v>199990.09999999998</v>
      </c>
      <c r="D49" s="55">
        <f>D50+D52+D54</f>
        <v>199990.09999999998</v>
      </c>
      <c r="E49" s="55">
        <f t="shared" si="0"/>
        <v>100</v>
      </c>
    </row>
    <row r="50" spans="1:5" s="14" customFormat="1" ht="16.899999999999999" customHeight="1" x14ac:dyDescent="0.2">
      <c r="A50" s="50" t="s">
        <v>30</v>
      </c>
      <c r="B50" s="63" t="s">
        <v>91</v>
      </c>
      <c r="C50" s="55">
        <f>C51</f>
        <v>175050.8</v>
      </c>
      <c r="D50" s="55">
        <f>D51</f>
        <v>175050.8</v>
      </c>
      <c r="E50" s="55">
        <f t="shared" si="0"/>
        <v>100</v>
      </c>
    </row>
    <row r="51" spans="1:5" s="5" customFormat="1" ht="50.45" customHeight="1" x14ac:dyDescent="0.2">
      <c r="A51" s="11" t="s">
        <v>105</v>
      </c>
      <c r="B51" s="21" t="s">
        <v>106</v>
      </c>
      <c r="C51" s="18">
        <v>175050.8</v>
      </c>
      <c r="D51" s="18">
        <v>175050.8</v>
      </c>
      <c r="E51" s="18">
        <f t="shared" si="0"/>
        <v>100</v>
      </c>
    </row>
    <row r="52" spans="1:5" s="14" customFormat="1" ht="34.15" customHeight="1" x14ac:dyDescent="0.2">
      <c r="A52" s="50" t="s">
        <v>153</v>
      </c>
      <c r="B52" s="63" t="s">
        <v>154</v>
      </c>
      <c r="C52" s="55">
        <f>C53</f>
        <v>20000</v>
      </c>
      <c r="D52" s="55">
        <f>D53</f>
        <v>20000</v>
      </c>
      <c r="E52" s="55">
        <f t="shared" si="0"/>
        <v>100</v>
      </c>
    </row>
    <row r="53" spans="1:5" s="5" customFormat="1" ht="37.9" customHeight="1" x14ac:dyDescent="0.2">
      <c r="A53" s="11" t="s">
        <v>309</v>
      </c>
      <c r="B53" s="21" t="s">
        <v>155</v>
      </c>
      <c r="C53" s="18">
        <v>20000</v>
      </c>
      <c r="D53" s="18">
        <v>20000</v>
      </c>
      <c r="E53" s="18">
        <f t="shared" si="0"/>
        <v>100</v>
      </c>
    </row>
    <row r="54" spans="1:5" s="14" customFormat="1" ht="23.45" customHeight="1" x14ac:dyDescent="0.2">
      <c r="A54" s="50" t="s">
        <v>318</v>
      </c>
      <c r="B54" s="63" t="s">
        <v>319</v>
      </c>
      <c r="C54" s="55">
        <f>C55</f>
        <v>4939.3</v>
      </c>
      <c r="D54" s="55">
        <f>D55</f>
        <v>4939.3</v>
      </c>
      <c r="E54" s="55">
        <f t="shared" si="0"/>
        <v>100</v>
      </c>
    </row>
    <row r="55" spans="1:5" s="5" customFormat="1" ht="25.9" customHeight="1" x14ac:dyDescent="0.2">
      <c r="A55" s="11" t="s">
        <v>321</v>
      </c>
      <c r="B55" s="21" t="s">
        <v>320</v>
      </c>
      <c r="C55" s="18">
        <v>4939.3</v>
      </c>
      <c r="D55" s="18">
        <v>4939.3</v>
      </c>
      <c r="E55" s="18">
        <f t="shared" si="0"/>
        <v>100</v>
      </c>
    </row>
    <row r="56" spans="1:5" s="6" customFormat="1" ht="37.9" customHeight="1" x14ac:dyDescent="0.2">
      <c r="A56" s="50" t="s">
        <v>31</v>
      </c>
      <c r="B56" s="51" t="s">
        <v>92</v>
      </c>
      <c r="C56" s="53">
        <f>SUM(C57:C67)</f>
        <v>100929.79999999999</v>
      </c>
      <c r="D56" s="53">
        <f>SUM(D57:D67)</f>
        <v>100929.79999999999</v>
      </c>
      <c r="E56" s="53">
        <f t="shared" si="0"/>
        <v>100</v>
      </c>
    </row>
    <row r="57" spans="1:5" s="5" customFormat="1" ht="80.45" customHeight="1" x14ac:dyDescent="0.2">
      <c r="A57" s="11" t="s">
        <v>131</v>
      </c>
      <c r="B57" s="32" t="s">
        <v>99</v>
      </c>
      <c r="C57" s="18">
        <v>1568.7</v>
      </c>
      <c r="D57" s="18">
        <v>1568.7</v>
      </c>
      <c r="E57" s="18">
        <f t="shared" si="0"/>
        <v>100</v>
      </c>
    </row>
    <row r="58" spans="1:5" s="5" customFormat="1" ht="61.15" hidden="1" customHeight="1" x14ac:dyDescent="0.2">
      <c r="A58" s="76" t="s">
        <v>168</v>
      </c>
      <c r="B58" s="77" t="s">
        <v>308</v>
      </c>
      <c r="C58" s="18"/>
      <c r="D58" s="18"/>
      <c r="E58" s="18" t="e">
        <f t="shared" si="0"/>
        <v>#DIV/0!</v>
      </c>
    </row>
    <row r="59" spans="1:5" s="5" customFormat="1" ht="57.6" customHeight="1" x14ac:dyDescent="0.2">
      <c r="A59" s="11" t="s">
        <v>115</v>
      </c>
      <c r="B59" s="32" t="s">
        <v>111</v>
      </c>
      <c r="C59" s="18">
        <v>8897.6</v>
      </c>
      <c r="D59" s="18">
        <v>8897.6</v>
      </c>
      <c r="E59" s="18">
        <f t="shared" si="0"/>
        <v>100</v>
      </c>
    </row>
    <row r="60" spans="1:5" s="5" customFormat="1" ht="60" customHeight="1" x14ac:dyDescent="0.2">
      <c r="A60" s="11" t="s">
        <v>140</v>
      </c>
      <c r="B60" s="32" t="s">
        <v>132</v>
      </c>
      <c r="C60" s="18">
        <v>22133.8</v>
      </c>
      <c r="D60" s="18">
        <v>22133.8</v>
      </c>
      <c r="E60" s="18">
        <f t="shared" si="0"/>
        <v>100</v>
      </c>
    </row>
    <row r="61" spans="1:5" s="5" customFormat="1" ht="60" customHeight="1" x14ac:dyDescent="0.2">
      <c r="A61" s="11" t="s">
        <v>323</v>
      </c>
      <c r="B61" s="32" t="s">
        <v>322</v>
      </c>
      <c r="C61" s="18">
        <v>2544.8000000000002</v>
      </c>
      <c r="D61" s="18">
        <v>2544.8000000000002</v>
      </c>
      <c r="E61" s="18">
        <f t="shared" si="0"/>
        <v>100</v>
      </c>
    </row>
    <row r="62" spans="1:5" s="5" customFormat="1" ht="57" customHeight="1" x14ac:dyDescent="0.2">
      <c r="A62" s="11" t="s">
        <v>325</v>
      </c>
      <c r="B62" s="32" t="s">
        <v>324</v>
      </c>
      <c r="C62" s="18">
        <v>79.2</v>
      </c>
      <c r="D62" s="18">
        <v>79.2</v>
      </c>
      <c r="E62" s="18">
        <f t="shared" si="0"/>
        <v>100</v>
      </c>
    </row>
    <row r="63" spans="1:5" s="5" customFormat="1" ht="31.15" customHeight="1" x14ac:dyDescent="0.2">
      <c r="A63" s="11" t="s">
        <v>116</v>
      </c>
      <c r="B63" s="32" t="s">
        <v>100</v>
      </c>
      <c r="C63" s="18">
        <v>6219.5</v>
      </c>
      <c r="D63" s="18">
        <v>6219.5</v>
      </c>
      <c r="E63" s="18">
        <f t="shared" si="0"/>
        <v>100</v>
      </c>
    </row>
    <row r="64" spans="1:5" s="5" customFormat="1" ht="31.15" customHeight="1" x14ac:dyDescent="0.2">
      <c r="A64" s="11" t="s">
        <v>327</v>
      </c>
      <c r="B64" s="32" t="s">
        <v>326</v>
      </c>
      <c r="C64" s="18">
        <v>1153</v>
      </c>
      <c r="D64" s="18">
        <v>1153</v>
      </c>
      <c r="E64" s="18">
        <f t="shared" si="0"/>
        <v>100</v>
      </c>
    </row>
    <row r="65" spans="1:5" s="5" customFormat="1" ht="34.15" customHeight="1" x14ac:dyDescent="0.2">
      <c r="A65" s="11" t="s">
        <v>117</v>
      </c>
      <c r="B65" s="32" t="s">
        <v>103</v>
      </c>
      <c r="C65" s="18">
        <v>361.2</v>
      </c>
      <c r="D65" s="18">
        <v>361.2</v>
      </c>
      <c r="E65" s="18">
        <f t="shared" si="0"/>
        <v>100</v>
      </c>
    </row>
    <row r="66" spans="1:5" s="5" customFormat="1" ht="30.6" hidden="1" customHeight="1" x14ac:dyDescent="0.2">
      <c r="A66" s="11" t="s">
        <v>118</v>
      </c>
      <c r="B66" s="32" t="s">
        <v>110</v>
      </c>
      <c r="C66" s="18">
        <v>0</v>
      </c>
      <c r="D66" s="18">
        <v>0</v>
      </c>
      <c r="E66" s="18" t="e">
        <f t="shared" si="0"/>
        <v>#DIV/0!</v>
      </c>
    </row>
    <row r="67" spans="1:5" s="62" customFormat="1" ht="21.6" customHeight="1" x14ac:dyDescent="0.2">
      <c r="A67" s="61" t="s">
        <v>32</v>
      </c>
      <c r="B67" s="68" t="s">
        <v>93</v>
      </c>
      <c r="C67" s="48">
        <f>SUM(C69:C80)</f>
        <v>57972</v>
      </c>
      <c r="D67" s="48">
        <f>SUM(D69:D80)</f>
        <v>57972</v>
      </c>
      <c r="E67" s="48">
        <f t="shared" si="0"/>
        <v>100</v>
      </c>
    </row>
    <row r="68" spans="1:5" s="4" customFormat="1" ht="67.900000000000006" hidden="1" customHeight="1" x14ac:dyDescent="0.2">
      <c r="A68" s="11" t="s">
        <v>165</v>
      </c>
      <c r="B68" s="32" t="s">
        <v>164</v>
      </c>
      <c r="C68" s="18"/>
      <c r="D68" s="18"/>
      <c r="E68" s="18" t="e">
        <f t="shared" si="0"/>
        <v>#DIV/0!</v>
      </c>
    </row>
    <row r="69" spans="1:5" s="4" customFormat="1" ht="43.9" hidden="1" customHeight="1" x14ac:dyDescent="0.2">
      <c r="A69" s="11" t="s">
        <v>119</v>
      </c>
      <c r="B69" s="32" t="s">
        <v>65</v>
      </c>
      <c r="C69" s="18"/>
      <c r="D69" s="18"/>
      <c r="E69" s="18" t="e">
        <f t="shared" si="0"/>
        <v>#DIV/0!</v>
      </c>
    </row>
    <row r="70" spans="1:5" s="4" customFormat="1" ht="86.45" hidden="1" customHeight="1" x14ac:dyDescent="0.2">
      <c r="A70" s="11" t="s">
        <v>109</v>
      </c>
      <c r="B70" s="32" t="s">
        <v>62</v>
      </c>
      <c r="C70" s="18"/>
      <c r="D70" s="18"/>
      <c r="E70" s="18" t="e">
        <f t="shared" si="0"/>
        <v>#DIV/0!</v>
      </c>
    </row>
    <row r="71" spans="1:5" s="4" customFormat="1" ht="109.9" hidden="1" customHeight="1" x14ac:dyDescent="0.2">
      <c r="A71" s="11" t="s">
        <v>167</v>
      </c>
      <c r="B71" s="32" t="s">
        <v>166</v>
      </c>
      <c r="C71" s="18"/>
      <c r="D71" s="18"/>
      <c r="E71" s="18" t="e">
        <f t="shared" si="0"/>
        <v>#DIV/0!</v>
      </c>
    </row>
    <row r="72" spans="1:5" s="4" customFormat="1" ht="45" customHeight="1" x14ac:dyDescent="0.2">
      <c r="A72" s="11" t="s">
        <v>120</v>
      </c>
      <c r="B72" s="32" t="s">
        <v>79</v>
      </c>
      <c r="C72" s="18">
        <v>37391.199999999997</v>
      </c>
      <c r="D72" s="18">
        <v>37391.199999999997</v>
      </c>
      <c r="E72" s="18">
        <f t="shared" si="0"/>
        <v>100</v>
      </c>
    </row>
    <row r="73" spans="1:5" s="4" customFormat="1" ht="42.6" customHeight="1" x14ac:dyDescent="0.2">
      <c r="A73" s="11" t="s">
        <v>121</v>
      </c>
      <c r="B73" s="32" t="s">
        <v>102</v>
      </c>
      <c r="C73" s="18">
        <v>4500</v>
      </c>
      <c r="D73" s="18">
        <v>4500</v>
      </c>
      <c r="E73" s="18">
        <f t="shared" si="0"/>
        <v>100</v>
      </c>
    </row>
    <row r="74" spans="1:5" s="4" customFormat="1" ht="45" customHeight="1" x14ac:dyDescent="0.2">
      <c r="A74" s="11" t="s">
        <v>138</v>
      </c>
      <c r="B74" s="32" t="s">
        <v>101</v>
      </c>
      <c r="C74" s="18">
        <v>9157.2999999999993</v>
      </c>
      <c r="D74" s="18">
        <v>9157.2999999999993</v>
      </c>
      <c r="E74" s="18">
        <f t="shared" si="0"/>
        <v>100</v>
      </c>
    </row>
    <row r="75" spans="1:5" s="4" customFormat="1" ht="72" hidden="1" customHeight="1" x14ac:dyDescent="0.2">
      <c r="A75" s="11" t="s">
        <v>139</v>
      </c>
      <c r="B75" s="32" t="s">
        <v>113</v>
      </c>
      <c r="C75" s="18"/>
      <c r="D75" s="18"/>
      <c r="E75" s="18" t="e">
        <f t="shared" si="0"/>
        <v>#DIV/0!</v>
      </c>
    </row>
    <row r="76" spans="1:5" s="4" customFormat="1" ht="42.6" hidden="1" customHeight="1" x14ac:dyDescent="0.2">
      <c r="A76" s="11" t="s">
        <v>116</v>
      </c>
      <c r="B76" s="32" t="s">
        <v>114</v>
      </c>
      <c r="C76" s="18"/>
      <c r="D76" s="18"/>
      <c r="E76" s="18" t="e">
        <f t="shared" si="0"/>
        <v>#DIV/0!</v>
      </c>
    </row>
    <row r="77" spans="1:5" s="4" customFormat="1" ht="27" hidden="1" customHeight="1" x14ac:dyDescent="0.2">
      <c r="A77" s="11" t="s">
        <v>307</v>
      </c>
      <c r="B77" s="32" t="s">
        <v>114</v>
      </c>
      <c r="C77" s="18"/>
      <c r="D77" s="18"/>
      <c r="E77" s="18" t="e">
        <f t="shared" si="0"/>
        <v>#DIV/0!</v>
      </c>
    </row>
    <row r="78" spans="1:5" s="4" customFormat="1" ht="58.15" customHeight="1" x14ac:dyDescent="0.2">
      <c r="A78" s="76" t="s">
        <v>328</v>
      </c>
      <c r="B78" s="77" t="s">
        <v>282</v>
      </c>
      <c r="C78" s="18">
        <v>4340.1000000000004</v>
      </c>
      <c r="D78" s="18">
        <v>4340.1000000000004</v>
      </c>
      <c r="E78" s="18">
        <f t="shared" si="0"/>
        <v>100</v>
      </c>
    </row>
    <row r="79" spans="1:5" s="4" customFormat="1" ht="46.15" customHeight="1" x14ac:dyDescent="0.2">
      <c r="A79" s="76" t="s">
        <v>284</v>
      </c>
      <c r="B79" s="77" t="s">
        <v>283</v>
      </c>
      <c r="C79" s="18">
        <v>845.6</v>
      </c>
      <c r="D79" s="18">
        <v>845.6</v>
      </c>
      <c r="E79" s="18">
        <f t="shared" si="0"/>
        <v>100</v>
      </c>
    </row>
    <row r="80" spans="1:5" s="4" customFormat="1" ht="88.15" customHeight="1" x14ac:dyDescent="0.2">
      <c r="A80" s="76" t="s">
        <v>330</v>
      </c>
      <c r="B80" s="77" t="s">
        <v>329</v>
      </c>
      <c r="C80" s="18">
        <v>1737.8</v>
      </c>
      <c r="D80" s="18">
        <v>1737.8</v>
      </c>
      <c r="E80" s="18">
        <f t="shared" si="0"/>
        <v>100</v>
      </c>
    </row>
    <row r="81" spans="1:5" s="6" customFormat="1" ht="27.6" customHeight="1" x14ac:dyDescent="0.2">
      <c r="A81" s="50" t="s">
        <v>94</v>
      </c>
      <c r="B81" s="63" t="s">
        <v>84</v>
      </c>
      <c r="C81" s="53">
        <f>C83+C106+C107</f>
        <v>590541.5</v>
      </c>
      <c r="D81" s="53">
        <f>D83+D106+D107</f>
        <v>590541.5</v>
      </c>
      <c r="E81" s="53">
        <f t="shared" si="0"/>
        <v>100</v>
      </c>
    </row>
    <row r="82" spans="1:5" s="4" customFormat="1" ht="41.45" hidden="1" customHeight="1" x14ac:dyDescent="0.2">
      <c r="A82" s="11" t="s">
        <v>87</v>
      </c>
      <c r="B82" s="21" t="s">
        <v>133</v>
      </c>
      <c r="C82" s="40"/>
      <c r="D82" s="40"/>
      <c r="E82" s="40" t="e">
        <f t="shared" si="0"/>
        <v>#DIV/0!</v>
      </c>
    </row>
    <row r="83" spans="1:5" s="16" customFormat="1" ht="43.15" customHeight="1" x14ac:dyDescent="0.2">
      <c r="A83" s="47" t="s">
        <v>95</v>
      </c>
      <c r="B83" s="64" t="s">
        <v>85</v>
      </c>
      <c r="C83" s="49">
        <f>SUM(C84:C105)</f>
        <v>560709.30000000005</v>
      </c>
      <c r="D83" s="49">
        <f>SUM(D84:D105)</f>
        <v>560709.30000000005</v>
      </c>
      <c r="E83" s="49">
        <f t="shared" si="0"/>
        <v>100</v>
      </c>
    </row>
    <row r="84" spans="1:5" s="5" customFormat="1" ht="42.6" customHeight="1" outlineLevel="1" x14ac:dyDescent="0.2">
      <c r="A84" s="11" t="s">
        <v>107</v>
      </c>
      <c r="B84" s="32" t="s">
        <v>66</v>
      </c>
      <c r="C84" s="18">
        <v>402790.3</v>
      </c>
      <c r="D84" s="18">
        <v>402790.3</v>
      </c>
      <c r="E84" s="18">
        <f t="shared" si="0"/>
        <v>100</v>
      </c>
    </row>
    <row r="85" spans="1:5" s="5" customFormat="1" ht="71.45" customHeight="1" outlineLevel="1" x14ac:dyDescent="0.2">
      <c r="A85" s="11" t="s">
        <v>142</v>
      </c>
      <c r="B85" s="32" t="s">
        <v>67</v>
      </c>
      <c r="C85" s="18">
        <v>1133.0999999999999</v>
      </c>
      <c r="D85" s="18">
        <v>1133.0999999999999</v>
      </c>
      <c r="E85" s="18">
        <f t="shared" si="0"/>
        <v>100</v>
      </c>
    </row>
    <row r="86" spans="1:5" s="5" customFormat="1" ht="19.899999999999999" hidden="1" customHeight="1" outlineLevel="1" x14ac:dyDescent="0.2">
      <c r="A86" s="11" t="s">
        <v>108</v>
      </c>
      <c r="B86" s="32" t="s">
        <v>53</v>
      </c>
      <c r="C86" s="18"/>
      <c r="D86" s="18"/>
      <c r="E86" s="18" t="e">
        <f t="shared" si="0"/>
        <v>#DIV/0!</v>
      </c>
    </row>
    <row r="87" spans="1:5" s="5" customFormat="1" ht="46.9" customHeight="1" outlineLevel="1" x14ac:dyDescent="0.2">
      <c r="A87" s="11" t="s">
        <v>143</v>
      </c>
      <c r="B87" s="32" t="s">
        <v>68</v>
      </c>
      <c r="C87" s="18">
        <v>3094.4</v>
      </c>
      <c r="D87" s="18">
        <v>3094.4</v>
      </c>
      <c r="E87" s="18">
        <f t="shared" si="0"/>
        <v>100</v>
      </c>
    </row>
    <row r="88" spans="1:5" s="7" customFormat="1" ht="88.15" customHeight="1" outlineLevel="1" x14ac:dyDescent="0.2">
      <c r="A88" s="11" t="s">
        <v>144</v>
      </c>
      <c r="B88" s="32" t="s">
        <v>69</v>
      </c>
      <c r="C88" s="18">
        <v>377.7</v>
      </c>
      <c r="D88" s="18">
        <v>377.7</v>
      </c>
      <c r="E88" s="18">
        <f t="shared" si="0"/>
        <v>100</v>
      </c>
    </row>
    <row r="89" spans="1:5" s="5" customFormat="1" ht="130.9" customHeight="1" outlineLevel="1" x14ac:dyDescent="0.2">
      <c r="A89" s="11" t="s">
        <v>145</v>
      </c>
      <c r="B89" s="32" t="s">
        <v>70</v>
      </c>
      <c r="C89" s="18">
        <v>1888.5</v>
      </c>
      <c r="D89" s="18">
        <v>1888.5</v>
      </c>
      <c r="E89" s="18">
        <f t="shared" ref="E89:E129" si="1">D89/C89*100</f>
        <v>100</v>
      </c>
    </row>
    <row r="90" spans="1:5" s="5" customFormat="1" ht="70.150000000000006" customHeight="1" outlineLevel="1" x14ac:dyDescent="0.2">
      <c r="A90" s="11" t="s">
        <v>130</v>
      </c>
      <c r="B90" s="32" t="s">
        <v>71</v>
      </c>
      <c r="C90" s="18">
        <v>377.7</v>
      </c>
      <c r="D90" s="18">
        <v>377.7</v>
      </c>
      <c r="E90" s="18">
        <f t="shared" si="1"/>
        <v>100</v>
      </c>
    </row>
    <row r="91" spans="1:5" s="5" customFormat="1" ht="68.45" customHeight="1" outlineLevel="1" x14ac:dyDescent="0.2">
      <c r="A91" s="11" t="s">
        <v>122</v>
      </c>
      <c r="B91" s="32" t="s">
        <v>72</v>
      </c>
      <c r="C91" s="18">
        <v>377.7</v>
      </c>
      <c r="D91" s="18">
        <v>377.7</v>
      </c>
      <c r="E91" s="18">
        <f t="shared" si="1"/>
        <v>100</v>
      </c>
    </row>
    <row r="92" spans="1:5" s="5" customFormat="1" ht="100.15" customHeight="1" outlineLevel="1" x14ac:dyDescent="0.2">
      <c r="A92" s="11" t="s">
        <v>123</v>
      </c>
      <c r="B92" s="32" t="s">
        <v>73</v>
      </c>
      <c r="C92" s="18">
        <v>436.8</v>
      </c>
      <c r="D92" s="18">
        <v>436.8</v>
      </c>
      <c r="E92" s="18">
        <f t="shared" si="1"/>
        <v>100</v>
      </c>
    </row>
    <row r="93" spans="1:5" s="5" customFormat="1" ht="70.900000000000006" customHeight="1" outlineLevel="1" x14ac:dyDescent="0.2">
      <c r="A93" s="11" t="s">
        <v>124</v>
      </c>
      <c r="B93" s="32" t="s">
        <v>74</v>
      </c>
      <c r="C93" s="18">
        <v>8593.5</v>
      </c>
      <c r="D93" s="18">
        <v>8593.5</v>
      </c>
      <c r="E93" s="18">
        <f t="shared" si="1"/>
        <v>100</v>
      </c>
    </row>
    <row r="94" spans="1:5" s="5" customFormat="1" ht="56.45" customHeight="1" outlineLevel="1" x14ac:dyDescent="0.2">
      <c r="A94" s="11" t="s">
        <v>125</v>
      </c>
      <c r="B94" s="32" t="s">
        <v>75</v>
      </c>
      <c r="C94" s="18">
        <v>356.8</v>
      </c>
      <c r="D94" s="18">
        <v>356.8</v>
      </c>
      <c r="E94" s="18">
        <f t="shared" si="1"/>
        <v>100</v>
      </c>
    </row>
    <row r="95" spans="1:5" s="5" customFormat="1" ht="68.45" customHeight="1" outlineLevel="1" x14ac:dyDescent="0.2">
      <c r="A95" s="11" t="s">
        <v>126</v>
      </c>
      <c r="B95" s="32" t="s">
        <v>83</v>
      </c>
      <c r="C95" s="18">
        <v>7174.6</v>
      </c>
      <c r="D95" s="18">
        <v>7174.6</v>
      </c>
      <c r="E95" s="18">
        <f t="shared" si="1"/>
        <v>100</v>
      </c>
    </row>
    <row r="96" spans="1:5" s="5" customFormat="1" ht="70.150000000000006" customHeight="1" outlineLevel="1" x14ac:dyDescent="0.2">
      <c r="A96" s="11" t="s">
        <v>127</v>
      </c>
      <c r="B96" s="32" t="s">
        <v>76</v>
      </c>
      <c r="C96" s="18">
        <v>8228.9</v>
      </c>
      <c r="D96" s="18">
        <v>8228.9</v>
      </c>
      <c r="E96" s="18">
        <f t="shared" si="1"/>
        <v>100</v>
      </c>
    </row>
    <row r="97" spans="1:5" s="5" customFormat="1" ht="72" customHeight="1" outlineLevel="1" x14ac:dyDescent="0.2">
      <c r="A97" s="11" t="s">
        <v>128</v>
      </c>
      <c r="B97" s="32" t="s">
        <v>77</v>
      </c>
      <c r="C97" s="18">
        <v>1312.2</v>
      </c>
      <c r="D97" s="18">
        <v>1312.2</v>
      </c>
      <c r="E97" s="18">
        <f t="shared" si="1"/>
        <v>100</v>
      </c>
    </row>
    <row r="98" spans="1:5" s="5" customFormat="1" ht="148.15" customHeight="1" outlineLevel="1" x14ac:dyDescent="0.2">
      <c r="A98" s="11" t="s">
        <v>129</v>
      </c>
      <c r="B98" s="32" t="s">
        <v>78</v>
      </c>
      <c r="C98" s="18">
        <v>391.7</v>
      </c>
      <c r="D98" s="18">
        <v>391.7</v>
      </c>
      <c r="E98" s="18">
        <f t="shared" si="1"/>
        <v>100</v>
      </c>
    </row>
    <row r="99" spans="1:5" s="5" customFormat="1" ht="44.45" customHeight="1" x14ac:dyDescent="0.2">
      <c r="A99" s="11" t="s">
        <v>146</v>
      </c>
      <c r="B99" s="32" t="s">
        <v>82</v>
      </c>
      <c r="C99" s="18">
        <v>123648.6</v>
      </c>
      <c r="D99" s="18">
        <v>123648.6</v>
      </c>
      <c r="E99" s="18">
        <f t="shared" si="1"/>
        <v>100</v>
      </c>
    </row>
    <row r="100" spans="1:5" s="5" customFormat="1" ht="123" hidden="1" customHeight="1" x14ac:dyDescent="0.2">
      <c r="A100" s="11" t="s">
        <v>56</v>
      </c>
      <c r="B100" s="32" t="s">
        <v>55</v>
      </c>
      <c r="C100" s="18"/>
      <c r="D100" s="18"/>
      <c r="E100" s="18" t="e">
        <f t="shared" si="1"/>
        <v>#DIV/0!</v>
      </c>
    </row>
    <row r="101" spans="1:5" s="5" customFormat="1" ht="87" hidden="1" customHeight="1" x14ac:dyDescent="0.2">
      <c r="A101" s="11" t="s">
        <v>147</v>
      </c>
      <c r="B101" s="32" t="s">
        <v>81</v>
      </c>
      <c r="C101" s="18"/>
      <c r="D101" s="18"/>
      <c r="E101" s="18" t="e">
        <f t="shared" si="1"/>
        <v>#DIV/0!</v>
      </c>
    </row>
    <row r="102" spans="1:5" s="5" customFormat="1" ht="50.45" hidden="1" customHeight="1" x14ac:dyDescent="0.2">
      <c r="A102" s="11" t="s">
        <v>148</v>
      </c>
      <c r="B102" s="32" t="s">
        <v>80</v>
      </c>
      <c r="C102" s="18"/>
      <c r="D102" s="18"/>
      <c r="E102" s="18" t="e">
        <f t="shared" si="1"/>
        <v>#DIV/0!</v>
      </c>
    </row>
    <row r="103" spans="1:5" s="69" customFormat="1" ht="73.150000000000006" hidden="1" customHeight="1" x14ac:dyDescent="0.2">
      <c r="A103" s="11" t="s">
        <v>149</v>
      </c>
      <c r="B103" s="32" t="s">
        <v>136</v>
      </c>
      <c r="C103" s="18"/>
      <c r="D103" s="18"/>
      <c r="E103" s="18" t="e">
        <f t="shared" si="1"/>
        <v>#DIV/0!</v>
      </c>
    </row>
    <row r="104" spans="1:5" s="69" customFormat="1" ht="108.6" hidden="1" customHeight="1" x14ac:dyDescent="0.2">
      <c r="A104" s="11" t="s">
        <v>150</v>
      </c>
      <c r="B104" s="32" t="s">
        <v>137</v>
      </c>
      <c r="C104" s="18"/>
      <c r="D104" s="18"/>
      <c r="E104" s="18" t="e">
        <f t="shared" si="1"/>
        <v>#DIV/0!</v>
      </c>
    </row>
    <row r="105" spans="1:5" s="5" customFormat="1" ht="70.900000000000006" customHeight="1" x14ac:dyDescent="0.2">
      <c r="A105" s="11" t="s">
        <v>134</v>
      </c>
      <c r="B105" s="32" t="s">
        <v>135</v>
      </c>
      <c r="C105" s="18">
        <v>526.79999999999995</v>
      </c>
      <c r="D105" s="18">
        <v>526.79999999999995</v>
      </c>
      <c r="E105" s="18">
        <f t="shared" si="1"/>
        <v>100</v>
      </c>
    </row>
    <row r="106" spans="1:5" s="5" customFormat="1" ht="57.6" customHeight="1" x14ac:dyDescent="0.2">
      <c r="A106" s="11" t="s">
        <v>86</v>
      </c>
      <c r="B106" s="32" t="s">
        <v>331</v>
      </c>
      <c r="C106" s="18">
        <v>48.1</v>
      </c>
      <c r="D106" s="18">
        <v>48.1</v>
      </c>
      <c r="E106" s="18"/>
    </row>
    <row r="107" spans="1:5" s="4" customFormat="1" ht="30" customHeight="1" x14ac:dyDescent="0.2">
      <c r="A107" s="11" t="s">
        <v>141</v>
      </c>
      <c r="B107" s="32" t="s">
        <v>158</v>
      </c>
      <c r="C107" s="18">
        <v>29784.1</v>
      </c>
      <c r="D107" s="18">
        <v>29784.1</v>
      </c>
      <c r="E107" s="18">
        <f t="shared" si="1"/>
        <v>100</v>
      </c>
    </row>
    <row r="108" spans="1:5" s="4" customFormat="1" ht="28.9" hidden="1" customHeight="1" x14ac:dyDescent="0.2">
      <c r="A108" s="11" t="s">
        <v>286</v>
      </c>
      <c r="B108" s="21" t="s">
        <v>285</v>
      </c>
      <c r="C108" s="37"/>
      <c r="D108" s="37"/>
      <c r="E108" s="37" t="e">
        <f t="shared" si="1"/>
        <v>#DIV/0!</v>
      </c>
    </row>
    <row r="109" spans="1:5" s="6" customFormat="1" ht="31.9" customHeight="1" x14ac:dyDescent="0.2">
      <c r="A109" s="50" t="s">
        <v>18</v>
      </c>
      <c r="B109" s="51" t="s">
        <v>52</v>
      </c>
      <c r="C109" s="70">
        <f>C111+C112</f>
        <v>19009.3</v>
      </c>
      <c r="D109" s="70">
        <f>D111+D112</f>
        <v>19009.3</v>
      </c>
      <c r="E109" s="70">
        <f t="shared" si="1"/>
        <v>100</v>
      </c>
    </row>
    <row r="110" spans="1:5" s="4" customFormat="1" ht="31.9" hidden="1" customHeight="1" x14ac:dyDescent="0.2">
      <c r="A110" s="11" t="s">
        <v>170</v>
      </c>
      <c r="B110" s="21" t="s">
        <v>169</v>
      </c>
      <c r="C110" s="71"/>
      <c r="D110" s="71"/>
      <c r="E110" s="71" t="e">
        <f t="shared" si="1"/>
        <v>#DIV/0!</v>
      </c>
    </row>
    <row r="111" spans="1:5" s="4" customFormat="1" ht="47.45" customHeight="1" x14ac:dyDescent="0.2">
      <c r="A111" s="11" t="s">
        <v>335</v>
      </c>
      <c r="B111" s="21" t="s">
        <v>334</v>
      </c>
      <c r="C111" s="71">
        <v>5000</v>
      </c>
      <c r="D111" s="71">
        <v>5000</v>
      </c>
      <c r="E111" s="71">
        <f>D111/C111*100</f>
        <v>100</v>
      </c>
    </row>
    <row r="112" spans="1:5" s="6" customFormat="1" ht="31.9" customHeight="1" x14ac:dyDescent="0.2">
      <c r="A112" s="50" t="s">
        <v>97</v>
      </c>
      <c r="B112" s="51" t="s">
        <v>96</v>
      </c>
      <c r="C112" s="70">
        <f>SUM(C113:C126)</f>
        <v>14009.3</v>
      </c>
      <c r="D112" s="70">
        <f>SUM(D113:D126)</f>
        <v>14009.3</v>
      </c>
      <c r="E112" s="70">
        <f t="shared" si="1"/>
        <v>100</v>
      </c>
    </row>
    <row r="113" spans="1:5" s="4" customFormat="1" ht="27" customHeight="1" x14ac:dyDescent="0.2">
      <c r="A113" s="11" t="s">
        <v>157</v>
      </c>
      <c r="B113" s="21" t="s">
        <v>156</v>
      </c>
      <c r="C113" s="71">
        <v>200</v>
      </c>
      <c r="D113" s="71">
        <v>200</v>
      </c>
      <c r="E113" s="71">
        <f t="shared" si="1"/>
        <v>100</v>
      </c>
    </row>
    <row r="114" spans="1:5" s="4" customFormat="1" ht="58.9" hidden="1" customHeight="1" x14ac:dyDescent="0.2">
      <c r="A114" s="11" t="s">
        <v>160</v>
      </c>
      <c r="B114" s="32" t="s">
        <v>159</v>
      </c>
      <c r="C114" s="71"/>
      <c r="D114" s="71"/>
      <c r="E114" s="71" t="e">
        <f t="shared" si="1"/>
        <v>#DIV/0!</v>
      </c>
    </row>
    <row r="115" spans="1:5" s="4" customFormat="1" ht="57.6" customHeight="1" x14ac:dyDescent="0.2">
      <c r="A115" s="11" t="s">
        <v>152</v>
      </c>
      <c r="B115" s="32" t="s">
        <v>151</v>
      </c>
      <c r="C115" s="71">
        <v>1653.9</v>
      </c>
      <c r="D115" s="71">
        <v>1653.9</v>
      </c>
      <c r="E115" s="71">
        <f t="shared" si="1"/>
        <v>100</v>
      </c>
    </row>
    <row r="116" spans="1:5" s="4" customFormat="1" ht="47.45" hidden="1" customHeight="1" x14ac:dyDescent="0.2">
      <c r="A116" s="76" t="s">
        <v>306</v>
      </c>
      <c r="B116" s="78" t="s">
        <v>305</v>
      </c>
      <c r="C116" s="71"/>
      <c r="D116" s="71"/>
      <c r="E116" s="71" t="e">
        <f t="shared" si="1"/>
        <v>#DIV/0!</v>
      </c>
    </row>
    <row r="117" spans="1:5" s="8" customFormat="1" ht="57" customHeight="1" x14ac:dyDescent="0.2">
      <c r="A117" s="11" t="s">
        <v>304</v>
      </c>
      <c r="B117" s="32" t="s">
        <v>98</v>
      </c>
      <c r="C117" s="18">
        <v>3980</v>
      </c>
      <c r="D117" s="18">
        <v>3980</v>
      </c>
      <c r="E117" s="18">
        <f t="shared" si="1"/>
        <v>100</v>
      </c>
    </row>
    <row r="118" spans="1:5" s="8" customFormat="1" ht="66.599999999999994" hidden="1" customHeight="1" x14ac:dyDescent="0.2">
      <c r="A118" s="76" t="s">
        <v>303</v>
      </c>
      <c r="B118" s="32" t="s">
        <v>302</v>
      </c>
      <c r="C118" s="18"/>
      <c r="D118" s="18"/>
      <c r="E118" s="18" t="e">
        <f t="shared" si="1"/>
        <v>#DIV/0!</v>
      </c>
    </row>
    <row r="119" spans="1:5" s="8" customFormat="1" ht="56.45" hidden="1" customHeight="1" x14ac:dyDescent="0.2">
      <c r="A119" s="11" t="s">
        <v>301</v>
      </c>
      <c r="B119" s="32" t="s">
        <v>161</v>
      </c>
      <c r="C119" s="18"/>
      <c r="D119" s="18"/>
      <c r="E119" s="18" t="e">
        <f t="shared" si="1"/>
        <v>#DIV/0!</v>
      </c>
    </row>
    <row r="120" spans="1:5" s="8" customFormat="1" ht="43.9" hidden="1" customHeight="1" x14ac:dyDescent="0.2">
      <c r="A120" s="11" t="s">
        <v>287</v>
      </c>
      <c r="B120" s="32" t="s">
        <v>288</v>
      </c>
      <c r="C120" s="18"/>
      <c r="D120" s="18"/>
      <c r="E120" s="18" t="e">
        <f t="shared" si="1"/>
        <v>#DIV/0!</v>
      </c>
    </row>
    <row r="121" spans="1:5" s="8" customFormat="1" ht="43.9" hidden="1" customHeight="1" x14ac:dyDescent="0.2">
      <c r="A121" s="11" t="s">
        <v>300</v>
      </c>
      <c r="B121" s="32" t="s">
        <v>299</v>
      </c>
      <c r="C121" s="18"/>
      <c r="D121" s="18"/>
      <c r="E121" s="18" t="e">
        <f t="shared" si="1"/>
        <v>#DIV/0!</v>
      </c>
    </row>
    <row r="122" spans="1:5" s="46" customFormat="1" ht="28.9" hidden="1" customHeight="1" x14ac:dyDescent="0.2">
      <c r="A122" s="31" t="s">
        <v>298</v>
      </c>
      <c r="B122" s="33" t="s">
        <v>112</v>
      </c>
      <c r="C122" s="19"/>
      <c r="D122" s="19"/>
      <c r="E122" s="18" t="e">
        <f t="shared" si="1"/>
        <v>#DIV/0!</v>
      </c>
    </row>
    <row r="123" spans="1:5" s="46" customFormat="1" ht="45.6" hidden="1" customHeight="1" x14ac:dyDescent="0.2">
      <c r="A123" s="76" t="s">
        <v>289</v>
      </c>
      <c r="B123" s="32" t="s">
        <v>290</v>
      </c>
      <c r="C123" s="19"/>
      <c r="D123" s="19"/>
      <c r="E123" s="18" t="e">
        <f t="shared" si="1"/>
        <v>#DIV/0!</v>
      </c>
    </row>
    <row r="124" spans="1:5" s="46" customFormat="1" ht="54" hidden="1" customHeight="1" x14ac:dyDescent="0.2">
      <c r="A124" s="76" t="s">
        <v>297</v>
      </c>
      <c r="B124" s="32" t="s">
        <v>296</v>
      </c>
      <c r="C124" s="19"/>
      <c r="D124" s="19"/>
      <c r="E124" s="18" t="e">
        <f t="shared" si="1"/>
        <v>#DIV/0!</v>
      </c>
    </row>
    <row r="125" spans="1:5" s="46" customFormat="1" ht="54" customHeight="1" x14ac:dyDescent="0.2">
      <c r="A125" s="76" t="s">
        <v>333</v>
      </c>
      <c r="B125" s="32" t="s">
        <v>332</v>
      </c>
      <c r="C125" s="18">
        <v>7175.4</v>
      </c>
      <c r="D125" s="18">
        <v>7175.4</v>
      </c>
      <c r="E125" s="18">
        <f t="shared" si="1"/>
        <v>100</v>
      </c>
    </row>
    <row r="126" spans="1:5" s="46" customFormat="1" ht="54" customHeight="1" x14ac:dyDescent="0.2">
      <c r="A126" s="76" t="s">
        <v>337</v>
      </c>
      <c r="B126" s="32" t="s">
        <v>336</v>
      </c>
      <c r="C126" s="18">
        <v>1000</v>
      </c>
      <c r="D126" s="18">
        <v>1000</v>
      </c>
      <c r="E126" s="18">
        <f t="shared" si="1"/>
        <v>100</v>
      </c>
    </row>
    <row r="127" spans="1:5" s="46" customFormat="1" ht="27" hidden="1" customHeight="1" x14ac:dyDescent="0.2">
      <c r="A127" s="76" t="s">
        <v>295</v>
      </c>
      <c r="B127" s="78" t="s">
        <v>294</v>
      </c>
      <c r="C127" s="19"/>
      <c r="D127" s="19"/>
      <c r="E127" s="19" t="e">
        <f t="shared" si="1"/>
        <v>#DIV/0!</v>
      </c>
    </row>
    <row r="128" spans="1:5" s="46" customFormat="1" ht="31.9" customHeight="1" x14ac:dyDescent="0.2">
      <c r="A128" s="76" t="s">
        <v>293</v>
      </c>
      <c r="B128" s="78" t="s">
        <v>292</v>
      </c>
      <c r="C128" s="19">
        <v>-6.8</v>
      </c>
      <c r="D128" s="19">
        <v>-6.8</v>
      </c>
      <c r="E128" s="19">
        <f t="shared" si="1"/>
        <v>100</v>
      </c>
    </row>
    <row r="129" spans="1:5" s="38" customFormat="1" ht="23.45" customHeight="1" x14ac:dyDescent="0.2">
      <c r="A129" s="72" t="s">
        <v>21</v>
      </c>
      <c r="B129" s="73"/>
      <c r="C129" s="74">
        <f>C16+C47</f>
        <v>1219369.5</v>
      </c>
      <c r="D129" s="74">
        <f>D16+D47</f>
        <v>1219369.5</v>
      </c>
      <c r="E129" s="74">
        <f t="shared" si="1"/>
        <v>100</v>
      </c>
    </row>
    <row r="131" spans="1:5" x14ac:dyDescent="0.2">
      <c r="C131" s="65"/>
      <c r="D131" s="65"/>
      <c r="E131" s="65"/>
    </row>
  </sheetData>
  <mergeCells count="8">
    <mergeCell ref="B1:E1"/>
    <mergeCell ref="E14:E15"/>
    <mergeCell ref="A14:A15"/>
    <mergeCell ref="B14:B15"/>
    <mergeCell ref="C14:C15"/>
    <mergeCell ref="D14:D15"/>
    <mergeCell ref="A11:E11"/>
    <mergeCell ref="A8:E9"/>
  </mergeCells>
  <pageMargins left="0.55118110236220474" right="0.19685039370078741" top="0.39370078740157483" bottom="0.15748031496062992" header="0.19685039370078741" footer="0.15748031496062992"/>
  <pageSetup paperSize="9" scale="90" orientation="portrait" copies="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78"/>
  <sheetViews>
    <sheetView showGridLines="0" showZeros="0" workbookViewId="0">
      <selection activeCell="A92" sqref="A92:A93"/>
    </sheetView>
  </sheetViews>
  <sheetFormatPr defaultColWidth="9.140625" defaultRowHeight="15" x14ac:dyDescent="0.25"/>
  <cols>
    <col min="1" max="1" width="37" style="80" customWidth="1"/>
    <col min="2" max="2" width="0.7109375" style="80" customWidth="1"/>
    <col min="3" max="3" width="0.5703125" style="80" customWidth="1"/>
    <col min="4" max="4" width="0.7109375" style="80" customWidth="1"/>
    <col min="5" max="6" width="0.5703125" style="80" customWidth="1"/>
    <col min="7" max="7" width="6" style="80" customWidth="1"/>
    <col min="8" max="10" width="0" style="80" hidden="1" customWidth="1"/>
    <col min="11" max="11" width="5.42578125" style="80" customWidth="1"/>
    <col min="12" max="12" width="6" style="80" customWidth="1"/>
    <col min="13" max="13" width="0" style="80" hidden="1" customWidth="1"/>
    <col min="14" max="14" width="14.28515625" style="80" hidden="1" customWidth="1"/>
    <col min="15" max="15" width="13.7109375" style="80" customWidth="1"/>
    <col min="16" max="16" width="13.140625" style="80" customWidth="1"/>
    <col min="17" max="17" width="11" style="80" customWidth="1"/>
    <col min="18" max="252" width="9.140625" style="80" customWidth="1"/>
    <col min="253" max="16384" width="9.140625" style="80"/>
  </cols>
  <sheetData>
    <row r="1" spans="1:18" ht="46.15" customHeight="1" x14ac:dyDescent="0.25">
      <c r="A1" s="177" t="s">
        <v>339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79"/>
    </row>
    <row r="2" spans="1:18" ht="24.6" customHeight="1" x14ac:dyDescent="0.25">
      <c r="A2" s="178" t="s">
        <v>174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79"/>
    </row>
    <row r="3" spans="1:18" ht="12.75" customHeight="1" x14ac:dyDescent="0.25">
      <c r="A3" s="81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2" t="s">
        <v>175</v>
      </c>
      <c r="N3" s="82" t="s">
        <v>176</v>
      </c>
      <c r="O3" s="79"/>
      <c r="P3" s="79"/>
      <c r="Q3" s="79" t="s">
        <v>177</v>
      </c>
      <c r="R3" s="79"/>
    </row>
    <row r="4" spans="1:18" ht="81.75" customHeight="1" x14ac:dyDescent="0.25">
      <c r="A4" s="179" t="s">
        <v>178</v>
      </c>
      <c r="B4" s="179"/>
      <c r="C4" s="179"/>
      <c r="D4" s="179"/>
      <c r="E4" s="179"/>
      <c r="F4" s="179"/>
      <c r="G4" s="179"/>
      <c r="H4" s="83"/>
      <c r="I4" s="83"/>
      <c r="J4" s="84" t="s">
        <v>179</v>
      </c>
      <c r="K4" s="84" t="s">
        <v>180</v>
      </c>
      <c r="L4" s="84" t="s">
        <v>181</v>
      </c>
      <c r="M4" s="85" t="s">
        <v>182</v>
      </c>
      <c r="N4" s="86" t="s">
        <v>182</v>
      </c>
      <c r="O4" s="84" t="s">
        <v>312</v>
      </c>
      <c r="P4" s="84" t="s">
        <v>313</v>
      </c>
      <c r="Q4" s="84" t="s">
        <v>173</v>
      </c>
      <c r="R4" s="79"/>
    </row>
    <row r="5" spans="1:18" ht="12.75" customHeight="1" x14ac:dyDescent="0.25">
      <c r="A5" s="180">
        <v>1</v>
      </c>
      <c r="B5" s="181"/>
      <c r="C5" s="181"/>
      <c r="D5" s="181"/>
      <c r="E5" s="181"/>
      <c r="F5" s="181"/>
      <c r="G5" s="181"/>
      <c r="H5" s="87"/>
      <c r="I5" s="88"/>
      <c r="J5" s="88"/>
      <c r="K5" s="88">
        <v>2</v>
      </c>
      <c r="L5" s="88">
        <v>3</v>
      </c>
      <c r="M5" s="88">
        <v>6</v>
      </c>
      <c r="N5" s="89">
        <v>6</v>
      </c>
      <c r="O5" s="84">
        <v>4</v>
      </c>
      <c r="P5" s="90">
        <v>5</v>
      </c>
      <c r="Q5" s="90">
        <v>6</v>
      </c>
      <c r="R5" s="79"/>
    </row>
    <row r="6" spans="1:18" ht="39.6" customHeight="1" x14ac:dyDescent="0.25">
      <c r="A6" s="166" t="s">
        <v>183</v>
      </c>
      <c r="B6" s="166"/>
      <c r="C6" s="166"/>
      <c r="D6" s="166"/>
      <c r="E6" s="166"/>
      <c r="F6" s="166"/>
      <c r="G6" s="166"/>
      <c r="H6" s="166"/>
      <c r="I6" s="166"/>
      <c r="J6" s="166"/>
      <c r="K6" s="91">
        <v>1</v>
      </c>
      <c r="L6" s="91">
        <v>2</v>
      </c>
      <c r="M6" s="92"/>
      <c r="N6" s="93">
        <v>90500</v>
      </c>
      <c r="O6" s="94">
        <v>2672.9</v>
      </c>
      <c r="P6" s="94">
        <f t="shared" ref="P6:P34" si="0">O6</f>
        <v>2672.9</v>
      </c>
      <c r="Q6" s="95">
        <f t="shared" ref="Q6:Q20" si="1">P6/O6*100</f>
        <v>100</v>
      </c>
      <c r="R6" s="79"/>
    </row>
    <row r="7" spans="1:18" ht="41.25" customHeight="1" x14ac:dyDescent="0.25">
      <c r="A7" s="166" t="s">
        <v>184</v>
      </c>
      <c r="B7" s="166"/>
      <c r="C7" s="166"/>
      <c r="D7" s="166"/>
      <c r="E7" s="166"/>
      <c r="F7" s="166"/>
      <c r="G7" s="166"/>
      <c r="H7" s="166"/>
      <c r="I7" s="166"/>
      <c r="J7" s="166"/>
      <c r="K7" s="91">
        <v>1</v>
      </c>
      <c r="L7" s="91">
        <v>3</v>
      </c>
      <c r="M7" s="92"/>
      <c r="N7" s="93">
        <v>444590</v>
      </c>
      <c r="O7" s="94">
        <v>696.8</v>
      </c>
      <c r="P7" s="94">
        <f t="shared" si="0"/>
        <v>696.8</v>
      </c>
      <c r="Q7" s="95">
        <f t="shared" si="1"/>
        <v>100</v>
      </c>
      <c r="R7" s="79"/>
    </row>
    <row r="8" spans="1:18" ht="31.15" hidden="1" customHeight="1" x14ac:dyDescent="0.25">
      <c r="A8" s="166" t="s">
        <v>185</v>
      </c>
      <c r="B8" s="166"/>
      <c r="C8" s="166"/>
      <c r="D8" s="166"/>
      <c r="E8" s="166"/>
      <c r="F8" s="166"/>
      <c r="G8" s="166"/>
      <c r="H8" s="166"/>
      <c r="I8" s="166"/>
      <c r="J8" s="166"/>
      <c r="K8" s="91">
        <v>1</v>
      </c>
      <c r="L8" s="91">
        <v>3</v>
      </c>
      <c r="M8" s="92"/>
      <c r="N8" s="93">
        <v>444590</v>
      </c>
      <c r="O8" s="94">
        <v>444.6</v>
      </c>
      <c r="P8" s="94">
        <f t="shared" si="0"/>
        <v>444.6</v>
      </c>
      <c r="Q8" s="95">
        <f t="shared" si="1"/>
        <v>100</v>
      </c>
      <c r="R8" s="79"/>
    </row>
    <row r="9" spans="1:18" ht="12.75" hidden="1" customHeight="1" x14ac:dyDescent="0.25">
      <c r="A9" s="166" t="s">
        <v>185</v>
      </c>
      <c r="B9" s="166"/>
      <c r="C9" s="166"/>
      <c r="D9" s="166"/>
      <c r="E9" s="166"/>
      <c r="F9" s="166"/>
      <c r="G9" s="166"/>
      <c r="H9" s="166"/>
      <c r="I9" s="166"/>
      <c r="J9" s="166"/>
      <c r="K9" s="91">
        <v>1</v>
      </c>
      <c r="L9" s="91">
        <v>3</v>
      </c>
      <c r="M9" s="92"/>
      <c r="N9" s="93">
        <v>444590</v>
      </c>
      <c r="O9" s="94">
        <v>444.6</v>
      </c>
      <c r="P9" s="94">
        <f t="shared" si="0"/>
        <v>444.6</v>
      </c>
      <c r="Q9" s="95">
        <f t="shared" si="1"/>
        <v>100</v>
      </c>
      <c r="R9" s="79"/>
    </row>
    <row r="10" spans="1:18" ht="12.75" hidden="1" customHeight="1" x14ac:dyDescent="0.25">
      <c r="A10" s="166" t="s">
        <v>186</v>
      </c>
      <c r="B10" s="166"/>
      <c r="C10" s="166"/>
      <c r="D10" s="166"/>
      <c r="E10" s="166"/>
      <c r="F10" s="166"/>
      <c r="G10" s="166"/>
      <c r="H10" s="166"/>
      <c r="I10" s="166"/>
      <c r="J10" s="166"/>
      <c r="K10" s="91">
        <v>1</v>
      </c>
      <c r="L10" s="91">
        <v>3</v>
      </c>
      <c r="M10" s="92"/>
      <c r="N10" s="93">
        <v>444590</v>
      </c>
      <c r="O10" s="94">
        <v>444.6</v>
      </c>
      <c r="P10" s="94">
        <f t="shared" si="0"/>
        <v>444.6</v>
      </c>
      <c r="Q10" s="95">
        <f t="shared" si="1"/>
        <v>100</v>
      </c>
      <c r="R10" s="79"/>
    </row>
    <row r="11" spans="1:18" ht="12.75" hidden="1" customHeight="1" x14ac:dyDescent="0.25">
      <c r="A11" s="166" t="s">
        <v>187</v>
      </c>
      <c r="B11" s="166"/>
      <c r="C11" s="166"/>
      <c r="D11" s="166"/>
      <c r="E11" s="166"/>
      <c r="F11" s="166"/>
      <c r="G11" s="166"/>
      <c r="H11" s="166"/>
      <c r="I11" s="166"/>
      <c r="J11" s="166"/>
      <c r="K11" s="91">
        <v>1</v>
      </c>
      <c r="L11" s="91">
        <v>3</v>
      </c>
      <c r="M11" s="92"/>
      <c r="N11" s="93">
        <v>312500</v>
      </c>
      <c r="O11" s="94">
        <v>312.5</v>
      </c>
      <c r="P11" s="94">
        <f t="shared" si="0"/>
        <v>312.5</v>
      </c>
      <c r="Q11" s="95">
        <f t="shared" si="1"/>
        <v>100</v>
      </c>
      <c r="R11" s="79"/>
    </row>
    <row r="12" spans="1:18" ht="31.15" hidden="1" customHeight="1" x14ac:dyDescent="0.25">
      <c r="A12" s="166" t="s">
        <v>188</v>
      </c>
      <c r="B12" s="166"/>
      <c r="C12" s="166"/>
      <c r="D12" s="166"/>
      <c r="E12" s="166"/>
      <c r="F12" s="166"/>
      <c r="G12" s="166"/>
      <c r="H12" s="166"/>
      <c r="I12" s="166"/>
      <c r="J12" s="166"/>
      <c r="K12" s="91">
        <v>1</v>
      </c>
      <c r="L12" s="91">
        <v>3</v>
      </c>
      <c r="M12" s="92"/>
      <c r="N12" s="93">
        <v>312500</v>
      </c>
      <c r="O12" s="94">
        <v>312.5</v>
      </c>
      <c r="P12" s="94">
        <f t="shared" si="0"/>
        <v>312.5</v>
      </c>
      <c r="Q12" s="95">
        <f t="shared" si="1"/>
        <v>100</v>
      </c>
      <c r="R12" s="79"/>
    </row>
    <row r="13" spans="1:18" ht="12.75" hidden="1" customHeight="1" x14ac:dyDescent="0.25">
      <c r="A13" s="166" t="s">
        <v>189</v>
      </c>
      <c r="B13" s="166"/>
      <c r="C13" s="166"/>
      <c r="D13" s="166"/>
      <c r="E13" s="166"/>
      <c r="F13" s="166"/>
      <c r="G13" s="166"/>
      <c r="H13" s="166"/>
      <c r="I13" s="166"/>
      <c r="J13" s="166"/>
      <c r="K13" s="91">
        <v>1</v>
      </c>
      <c r="L13" s="91">
        <v>3</v>
      </c>
      <c r="M13" s="92"/>
      <c r="N13" s="93">
        <v>132076.85999999999</v>
      </c>
      <c r="O13" s="94">
        <v>132.1</v>
      </c>
      <c r="P13" s="94">
        <f t="shared" si="0"/>
        <v>132.1</v>
      </c>
      <c r="Q13" s="95">
        <f t="shared" si="1"/>
        <v>100</v>
      </c>
      <c r="R13" s="79"/>
    </row>
    <row r="14" spans="1:18" ht="12.75" hidden="1" customHeight="1" x14ac:dyDescent="0.25">
      <c r="A14" s="166" t="s">
        <v>190</v>
      </c>
      <c r="B14" s="166"/>
      <c r="C14" s="166"/>
      <c r="D14" s="166"/>
      <c r="E14" s="166"/>
      <c r="F14" s="166"/>
      <c r="G14" s="166"/>
      <c r="H14" s="166"/>
      <c r="I14" s="166"/>
      <c r="J14" s="166"/>
      <c r="K14" s="91">
        <v>1</v>
      </c>
      <c r="L14" s="91">
        <v>3</v>
      </c>
      <c r="M14" s="92"/>
      <c r="N14" s="93">
        <v>132076.85999999999</v>
      </c>
      <c r="O14" s="94">
        <v>132.1</v>
      </c>
      <c r="P14" s="94">
        <f t="shared" si="0"/>
        <v>132.1</v>
      </c>
      <c r="Q14" s="95">
        <f t="shared" si="1"/>
        <v>100</v>
      </c>
      <c r="R14" s="79"/>
    </row>
    <row r="15" spans="1:18" ht="21" hidden="1" customHeight="1" x14ac:dyDescent="0.25">
      <c r="A15" s="166" t="s">
        <v>191</v>
      </c>
      <c r="B15" s="166"/>
      <c r="C15" s="166"/>
      <c r="D15" s="166"/>
      <c r="E15" s="166"/>
      <c r="F15" s="166"/>
      <c r="G15" s="166"/>
      <c r="H15" s="166"/>
      <c r="I15" s="166"/>
      <c r="J15" s="166"/>
      <c r="K15" s="91">
        <v>1</v>
      </c>
      <c r="L15" s="91">
        <v>3</v>
      </c>
      <c r="M15" s="92"/>
      <c r="N15" s="93">
        <v>13.14</v>
      </c>
      <c r="O15" s="94">
        <v>0</v>
      </c>
      <c r="P15" s="94">
        <f t="shared" si="0"/>
        <v>0</v>
      </c>
      <c r="Q15" s="95" t="e">
        <f t="shared" si="1"/>
        <v>#DIV/0!</v>
      </c>
      <c r="R15" s="79"/>
    </row>
    <row r="16" spans="1:18" ht="12.75" hidden="1" customHeight="1" x14ac:dyDescent="0.25">
      <c r="A16" s="166" t="s">
        <v>192</v>
      </c>
      <c r="B16" s="166"/>
      <c r="C16" s="166"/>
      <c r="D16" s="166"/>
      <c r="E16" s="166"/>
      <c r="F16" s="166"/>
      <c r="G16" s="166"/>
      <c r="H16" s="166"/>
      <c r="I16" s="166"/>
      <c r="J16" s="166"/>
      <c r="K16" s="91">
        <v>1</v>
      </c>
      <c r="L16" s="91">
        <v>3</v>
      </c>
      <c r="M16" s="92"/>
      <c r="N16" s="93">
        <v>13.14</v>
      </c>
      <c r="O16" s="94">
        <v>0</v>
      </c>
      <c r="P16" s="94">
        <f t="shared" si="0"/>
        <v>0</v>
      </c>
      <c r="Q16" s="95" t="e">
        <f t="shared" si="1"/>
        <v>#DIV/0!</v>
      </c>
      <c r="R16" s="79"/>
    </row>
    <row r="17" spans="1:18" ht="52.15" hidden="1" customHeight="1" x14ac:dyDescent="0.25">
      <c r="A17" s="166" t="s">
        <v>193</v>
      </c>
      <c r="B17" s="166"/>
      <c r="C17" s="166"/>
      <c r="D17" s="166"/>
      <c r="E17" s="166"/>
      <c r="F17" s="166"/>
      <c r="G17" s="166"/>
      <c r="H17" s="166"/>
      <c r="I17" s="166"/>
      <c r="J17" s="166"/>
      <c r="K17" s="91">
        <v>1</v>
      </c>
      <c r="L17" s="91">
        <v>3</v>
      </c>
      <c r="M17" s="92"/>
      <c r="N17" s="93">
        <v>444590</v>
      </c>
      <c r="O17" s="94">
        <v>444.6</v>
      </c>
      <c r="P17" s="94">
        <f t="shared" si="0"/>
        <v>444.6</v>
      </c>
      <c r="Q17" s="95">
        <f t="shared" si="1"/>
        <v>100</v>
      </c>
      <c r="R17" s="79"/>
    </row>
    <row r="18" spans="1:18" ht="55.15" customHeight="1" x14ac:dyDescent="0.25">
      <c r="A18" s="174" t="s">
        <v>194</v>
      </c>
      <c r="B18" s="175"/>
      <c r="C18" s="175"/>
      <c r="D18" s="175"/>
      <c r="E18" s="175"/>
      <c r="F18" s="175"/>
      <c r="G18" s="175"/>
      <c r="H18" s="175"/>
      <c r="I18" s="175"/>
      <c r="J18" s="176"/>
      <c r="K18" s="91">
        <v>1</v>
      </c>
      <c r="L18" s="91">
        <v>4</v>
      </c>
      <c r="M18" s="92"/>
      <c r="N18" s="93">
        <v>24926085.140000001</v>
      </c>
      <c r="O18" s="94">
        <v>46274.9</v>
      </c>
      <c r="P18" s="94">
        <f t="shared" si="0"/>
        <v>46274.9</v>
      </c>
      <c r="Q18" s="95">
        <f t="shared" si="1"/>
        <v>100</v>
      </c>
      <c r="R18" s="79"/>
    </row>
    <row r="19" spans="1:18" ht="12.75" customHeight="1" x14ac:dyDescent="0.25">
      <c r="A19" s="166" t="s">
        <v>195</v>
      </c>
      <c r="B19" s="166"/>
      <c r="C19" s="166"/>
      <c r="D19" s="166"/>
      <c r="E19" s="166"/>
      <c r="F19" s="166"/>
      <c r="G19" s="166"/>
      <c r="H19" s="166"/>
      <c r="I19" s="166"/>
      <c r="J19" s="166"/>
      <c r="K19" s="91">
        <v>1</v>
      </c>
      <c r="L19" s="91">
        <v>5</v>
      </c>
      <c r="M19" s="92"/>
      <c r="N19" s="93">
        <v>39700</v>
      </c>
      <c r="O19" s="94">
        <v>48.1</v>
      </c>
      <c r="P19" s="94">
        <f t="shared" si="0"/>
        <v>48.1</v>
      </c>
      <c r="Q19" s="95">
        <f t="shared" si="1"/>
        <v>100</v>
      </c>
      <c r="R19" s="79"/>
    </row>
    <row r="20" spans="1:18" ht="38.450000000000003" customHeight="1" x14ac:dyDescent="0.25">
      <c r="A20" s="166" t="s">
        <v>196</v>
      </c>
      <c r="B20" s="166"/>
      <c r="C20" s="166"/>
      <c r="D20" s="166"/>
      <c r="E20" s="166"/>
      <c r="F20" s="166"/>
      <c r="G20" s="166"/>
      <c r="H20" s="166"/>
      <c r="I20" s="166"/>
      <c r="J20" s="166"/>
      <c r="K20" s="91">
        <v>1</v>
      </c>
      <c r="L20" s="91">
        <v>6</v>
      </c>
      <c r="M20" s="92"/>
      <c r="N20" s="93">
        <v>8276299.9999999991</v>
      </c>
      <c r="O20" s="94">
        <v>15188.7</v>
      </c>
      <c r="P20" s="94">
        <f t="shared" si="0"/>
        <v>15188.7</v>
      </c>
      <c r="Q20" s="95">
        <f t="shared" si="1"/>
        <v>100</v>
      </c>
      <c r="R20" s="79"/>
    </row>
    <row r="21" spans="1:18" ht="12.75" hidden="1" customHeight="1" x14ac:dyDescent="0.25">
      <c r="A21" s="166" t="s">
        <v>197</v>
      </c>
      <c r="B21" s="166"/>
      <c r="C21" s="166"/>
      <c r="D21" s="166"/>
      <c r="E21" s="166"/>
      <c r="F21" s="166"/>
      <c r="G21" s="166"/>
      <c r="H21" s="166"/>
      <c r="I21" s="166"/>
      <c r="J21" s="166"/>
      <c r="K21" s="91">
        <v>1</v>
      </c>
      <c r="L21" s="91">
        <v>7</v>
      </c>
      <c r="M21" s="92"/>
      <c r="N21" s="93">
        <v>1214167.21</v>
      </c>
      <c r="O21" s="94">
        <v>0</v>
      </c>
      <c r="P21" s="94">
        <f t="shared" si="0"/>
        <v>0</v>
      </c>
      <c r="Q21" s="95">
        <v>100</v>
      </c>
      <c r="R21" s="79"/>
    </row>
    <row r="22" spans="1:18" ht="12.75" hidden="1" customHeight="1" x14ac:dyDescent="0.25">
      <c r="A22" s="166" t="s">
        <v>198</v>
      </c>
      <c r="B22" s="166"/>
      <c r="C22" s="166"/>
      <c r="D22" s="166"/>
      <c r="E22" s="166"/>
      <c r="F22" s="166"/>
      <c r="G22" s="166"/>
      <c r="H22" s="166"/>
      <c r="I22" s="166"/>
      <c r="J22" s="166"/>
      <c r="K22" s="91">
        <v>1</v>
      </c>
      <c r="L22" s="91">
        <v>7</v>
      </c>
      <c r="M22" s="92"/>
      <c r="N22" s="93">
        <v>796951.73</v>
      </c>
      <c r="O22" s="94">
        <v>797</v>
      </c>
      <c r="P22" s="94">
        <f t="shared" si="0"/>
        <v>797</v>
      </c>
      <c r="Q22" s="95">
        <f t="shared" ref="Q22:Q34" si="2">P22/O22*100</f>
        <v>100</v>
      </c>
      <c r="R22" s="79"/>
    </row>
    <row r="23" spans="1:18" ht="12.75" hidden="1" customHeight="1" x14ac:dyDescent="0.25">
      <c r="A23" s="166" t="s">
        <v>198</v>
      </c>
      <c r="B23" s="166"/>
      <c r="C23" s="166"/>
      <c r="D23" s="166"/>
      <c r="E23" s="166"/>
      <c r="F23" s="166"/>
      <c r="G23" s="166"/>
      <c r="H23" s="166"/>
      <c r="I23" s="166"/>
      <c r="J23" s="166"/>
      <c r="K23" s="91">
        <v>1</v>
      </c>
      <c r="L23" s="91">
        <v>7</v>
      </c>
      <c r="M23" s="92"/>
      <c r="N23" s="93">
        <v>796951.73</v>
      </c>
      <c r="O23" s="94">
        <v>797</v>
      </c>
      <c r="P23" s="94">
        <f t="shared" si="0"/>
        <v>797</v>
      </c>
      <c r="Q23" s="95">
        <f t="shared" si="2"/>
        <v>100</v>
      </c>
      <c r="R23" s="79"/>
    </row>
    <row r="24" spans="1:18" ht="12.75" hidden="1" customHeight="1" x14ac:dyDescent="0.25">
      <c r="A24" s="166" t="s">
        <v>199</v>
      </c>
      <c r="B24" s="166"/>
      <c r="C24" s="166"/>
      <c r="D24" s="166"/>
      <c r="E24" s="166"/>
      <c r="F24" s="166"/>
      <c r="G24" s="166"/>
      <c r="H24" s="166"/>
      <c r="I24" s="166"/>
      <c r="J24" s="166"/>
      <c r="K24" s="91">
        <v>1</v>
      </c>
      <c r="L24" s="91">
        <v>7</v>
      </c>
      <c r="M24" s="92"/>
      <c r="N24" s="93">
        <v>796951.73</v>
      </c>
      <c r="O24" s="94">
        <v>797</v>
      </c>
      <c r="P24" s="94">
        <f t="shared" si="0"/>
        <v>797</v>
      </c>
      <c r="Q24" s="95">
        <f t="shared" si="2"/>
        <v>100</v>
      </c>
      <c r="R24" s="79"/>
    </row>
    <row r="25" spans="1:18" ht="21" hidden="1" customHeight="1" x14ac:dyDescent="0.25">
      <c r="A25" s="166" t="s">
        <v>191</v>
      </c>
      <c r="B25" s="166"/>
      <c r="C25" s="166"/>
      <c r="D25" s="166"/>
      <c r="E25" s="166"/>
      <c r="F25" s="166"/>
      <c r="G25" s="166"/>
      <c r="H25" s="166"/>
      <c r="I25" s="166"/>
      <c r="J25" s="166"/>
      <c r="K25" s="91">
        <v>1</v>
      </c>
      <c r="L25" s="91">
        <v>7</v>
      </c>
      <c r="M25" s="92"/>
      <c r="N25" s="93">
        <v>796951.73</v>
      </c>
      <c r="O25" s="94">
        <v>797</v>
      </c>
      <c r="P25" s="94">
        <f t="shared" si="0"/>
        <v>797</v>
      </c>
      <c r="Q25" s="95">
        <f t="shared" si="2"/>
        <v>100</v>
      </c>
      <c r="R25" s="79"/>
    </row>
    <row r="26" spans="1:18" ht="12.75" hidden="1" customHeight="1" x14ac:dyDescent="0.25">
      <c r="A26" s="166" t="s">
        <v>200</v>
      </c>
      <c r="B26" s="166"/>
      <c r="C26" s="166"/>
      <c r="D26" s="166"/>
      <c r="E26" s="166"/>
      <c r="F26" s="166"/>
      <c r="G26" s="166"/>
      <c r="H26" s="166"/>
      <c r="I26" s="166"/>
      <c r="J26" s="166"/>
      <c r="K26" s="91">
        <v>1</v>
      </c>
      <c r="L26" s="91">
        <v>7</v>
      </c>
      <c r="M26" s="92"/>
      <c r="N26" s="93">
        <v>796951.73</v>
      </c>
      <c r="O26" s="94">
        <v>797</v>
      </c>
      <c r="P26" s="94">
        <f t="shared" si="0"/>
        <v>797</v>
      </c>
      <c r="Q26" s="95">
        <f t="shared" si="2"/>
        <v>100</v>
      </c>
      <c r="R26" s="79"/>
    </row>
    <row r="27" spans="1:18" ht="12.75" hidden="1" customHeight="1" x14ac:dyDescent="0.25">
      <c r="A27" s="166" t="s">
        <v>201</v>
      </c>
      <c r="B27" s="166"/>
      <c r="C27" s="166"/>
      <c r="D27" s="166"/>
      <c r="E27" s="166"/>
      <c r="F27" s="166"/>
      <c r="G27" s="166"/>
      <c r="H27" s="166"/>
      <c r="I27" s="166"/>
      <c r="J27" s="166"/>
      <c r="K27" s="91">
        <v>1</v>
      </c>
      <c r="L27" s="91">
        <v>7</v>
      </c>
      <c r="M27" s="92"/>
      <c r="N27" s="93">
        <v>796951.73</v>
      </c>
      <c r="O27" s="94">
        <v>797</v>
      </c>
      <c r="P27" s="94">
        <f t="shared" si="0"/>
        <v>797</v>
      </c>
      <c r="Q27" s="95">
        <f t="shared" si="2"/>
        <v>100</v>
      </c>
      <c r="R27" s="79"/>
    </row>
    <row r="28" spans="1:18" ht="12.75" hidden="1" customHeight="1" x14ac:dyDescent="0.25">
      <c r="A28" s="166" t="s">
        <v>202</v>
      </c>
      <c r="B28" s="166"/>
      <c r="C28" s="166"/>
      <c r="D28" s="166"/>
      <c r="E28" s="166"/>
      <c r="F28" s="166"/>
      <c r="G28" s="166"/>
      <c r="H28" s="166"/>
      <c r="I28" s="166"/>
      <c r="J28" s="166"/>
      <c r="K28" s="91">
        <v>1</v>
      </c>
      <c r="L28" s="91">
        <v>7</v>
      </c>
      <c r="M28" s="92"/>
      <c r="N28" s="93">
        <v>417215.48</v>
      </c>
      <c r="O28" s="94">
        <v>417.2</v>
      </c>
      <c r="P28" s="94">
        <f t="shared" si="0"/>
        <v>417.2</v>
      </c>
      <c r="Q28" s="95">
        <f t="shared" si="2"/>
        <v>100</v>
      </c>
      <c r="R28" s="79"/>
    </row>
    <row r="29" spans="1:18" ht="12.75" hidden="1" customHeight="1" x14ac:dyDescent="0.25">
      <c r="A29" s="166" t="s">
        <v>203</v>
      </c>
      <c r="B29" s="166"/>
      <c r="C29" s="166"/>
      <c r="D29" s="166"/>
      <c r="E29" s="166"/>
      <c r="F29" s="166"/>
      <c r="G29" s="166"/>
      <c r="H29" s="166"/>
      <c r="I29" s="166"/>
      <c r="J29" s="166"/>
      <c r="K29" s="91">
        <v>1</v>
      </c>
      <c r="L29" s="91">
        <v>7</v>
      </c>
      <c r="M29" s="92"/>
      <c r="N29" s="93">
        <v>417215.48</v>
      </c>
      <c r="O29" s="94">
        <v>417.2</v>
      </c>
      <c r="P29" s="94">
        <f t="shared" si="0"/>
        <v>417.2</v>
      </c>
      <c r="Q29" s="95">
        <f t="shared" si="2"/>
        <v>100</v>
      </c>
      <c r="R29" s="79"/>
    </row>
    <row r="30" spans="1:18" ht="41.45" hidden="1" customHeight="1" x14ac:dyDescent="0.25">
      <c r="A30" s="166" t="s">
        <v>191</v>
      </c>
      <c r="B30" s="166"/>
      <c r="C30" s="166"/>
      <c r="D30" s="166"/>
      <c r="E30" s="166"/>
      <c r="F30" s="166"/>
      <c r="G30" s="166"/>
      <c r="H30" s="166"/>
      <c r="I30" s="166"/>
      <c r="J30" s="166"/>
      <c r="K30" s="91">
        <v>1</v>
      </c>
      <c r="L30" s="91">
        <v>7</v>
      </c>
      <c r="M30" s="92"/>
      <c r="N30" s="93">
        <v>417215.48</v>
      </c>
      <c r="O30" s="94">
        <v>417.2</v>
      </c>
      <c r="P30" s="94">
        <f t="shared" si="0"/>
        <v>417.2</v>
      </c>
      <c r="Q30" s="95">
        <f t="shared" si="2"/>
        <v>100</v>
      </c>
      <c r="R30" s="79"/>
    </row>
    <row r="31" spans="1:18" ht="12.75" hidden="1" customHeight="1" x14ac:dyDescent="0.25">
      <c r="A31" s="166" t="s">
        <v>200</v>
      </c>
      <c r="B31" s="166"/>
      <c r="C31" s="166"/>
      <c r="D31" s="166"/>
      <c r="E31" s="166"/>
      <c r="F31" s="166"/>
      <c r="G31" s="166"/>
      <c r="H31" s="166"/>
      <c r="I31" s="166"/>
      <c r="J31" s="166"/>
      <c r="K31" s="91">
        <v>1</v>
      </c>
      <c r="L31" s="91">
        <v>7</v>
      </c>
      <c r="M31" s="92"/>
      <c r="N31" s="93">
        <v>417215.48</v>
      </c>
      <c r="O31" s="94">
        <v>417.2</v>
      </c>
      <c r="P31" s="94">
        <f t="shared" si="0"/>
        <v>417.2</v>
      </c>
      <c r="Q31" s="95">
        <f t="shared" si="2"/>
        <v>100</v>
      </c>
      <c r="R31" s="79"/>
    </row>
    <row r="32" spans="1:18" ht="12.75" hidden="1" customHeight="1" x14ac:dyDescent="0.25">
      <c r="A32" s="166" t="s">
        <v>204</v>
      </c>
      <c r="B32" s="166"/>
      <c r="C32" s="166"/>
      <c r="D32" s="166"/>
      <c r="E32" s="166"/>
      <c r="F32" s="166"/>
      <c r="G32" s="166"/>
      <c r="H32" s="166"/>
      <c r="I32" s="166"/>
      <c r="J32" s="166"/>
      <c r="K32" s="91">
        <v>1</v>
      </c>
      <c r="L32" s="91">
        <v>7</v>
      </c>
      <c r="M32" s="92"/>
      <c r="N32" s="93">
        <v>417215.48</v>
      </c>
      <c r="O32" s="94">
        <v>417.2</v>
      </c>
      <c r="P32" s="94">
        <f t="shared" si="0"/>
        <v>417.2</v>
      </c>
      <c r="Q32" s="95">
        <f t="shared" si="2"/>
        <v>100</v>
      </c>
      <c r="R32" s="79"/>
    </row>
    <row r="33" spans="1:18" ht="12.75" hidden="1" customHeight="1" x14ac:dyDescent="0.25">
      <c r="A33" s="166" t="s">
        <v>205</v>
      </c>
      <c r="B33" s="166"/>
      <c r="C33" s="166"/>
      <c r="D33" s="166"/>
      <c r="E33" s="166"/>
      <c r="F33" s="166"/>
      <c r="G33" s="166"/>
      <c r="H33" s="166"/>
      <c r="I33" s="166"/>
      <c r="J33" s="166"/>
      <c r="K33" s="91">
        <v>1</v>
      </c>
      <c r="L33" s="91">
        <v>11</v>
      </c>
      <c r="M33" s="92"/>
      <c r="N33" s="93">
        <v>148051</v>
      </c>
      <c r="O33" s="94">
        <v>0</v>
      </c>
      <c r="P33" s="94">
        <f t="shared" si="0"/>
        <v>0</v>
      </c>
      <c r="Q33" s="95" t="e">
        <f t="shared" si="2"/>
        <v>#DIV/0!</v>
      </c>
      <c r="R33" s="79"/>
    </row>
    <row r="34" spans="1:18" ht="12.75" customHeight="1" x14ac:dyDescent="0.25">
      <c r="A34" s="166" t="s">
        <v>206</v>
      </c>
      <c r="B34" s="166"/>
      <c r="C34" s="166"/>
      <c r="D34" s="166"/>
      <c r="E34" s="166"/>
      <c r="F34" s="166"/>
      <c r="G34" s="166"/>
      <c r="H34" s="166"/>
      <c r="I34" s="166"/>
      <c r="J34" s="166"/>
      <c r="K34" s="91">
        <v>1</v>
      </c>
      <c r="L34" s="91">
        <v>13</v>
      </c>
      <c r="M34" s="92"/>
      <c r="N34" s="93">
        <v>13536950.949999999</v>
      </c>
      <c r="O34" s="94">
        <v>23470.400000000001</v>
      </c>
      <c r="P34" s="94">
        <f t="shared" si="0"/>
        <v>23470.400000000001</v>
      </c>
      <c r="Q34" s="95">
        <f t="shared" si="2"/>
        <v>100</v>
      </c>
      <c r="R34" s="79"/>
    </row>
    <row r="35" spans="1:18" ht="16.5" hidden="1" customHeight="1" x14ac:dyDescent="0.25">
      <c r="A35" s="173" t="s">
        <v>207</v>
      </c>
      <c r="B35" s="173"/>
      <c r="C35" s="173"/>
      <c r="D35" s="173"/>
      <c r="E35" s="173"/>
      <c r="F35" s="173"/>
      <c r="G35" s="173"/>
      <c r="H35" s="173"/>
      <c r="I35" s="173"/>
      <c r="J35" s="173"/>
      <c r="K35" s="96">
        <v>4</v>
      </c>
      <c r="L35" s="96">
        <v>0</v>
      </c>
      <c r="M35" s="92"/>
      <c r="N35" s="97">
        <v>80038903.590000004</v>
      </c>
      <c r="O35" s="98">
        <v>80038.899999999994</v>
      </c>
      <c r="P35" s="94">
        <f t="shared" ref="P35:P74" si="3">O35</f>
        <v>80038.899999999994</v>
      </c>
      <c r="Q35" s="95">
        <f t="shared" ref="Q35:Q56" si="4">P35/O35*100</f>
        <v>100</v>
      </c>
      <c r="R35" s="79"/>
    </row>
    <row r="36" spans="1:18" ht="12.75" customHeight="1" x14ac:dyDescent="0.25">
      <c r="A36" s="166" t="s">
        <v>208</v>
      </c>
      <c r="B36" s="166"/>
      <c r="C36" s="166"/>
      <c r="D36" s="166"/>
      <c r="E36" s="166"/>
      <c r="F36" s="166"/>
      <c r="G36" s="166"/>
      <c r="H36" s="166"/>
      <c r="I36" s="166"/>
      <c r="J36" s="166"/>
      <c r="K36" s="91">
        <v>4</v>
      </c>
      <c r="L36" s="91">
        <v>5</v>
      </c>
      <c r="M36" s="92"/>
      <c r="N36" s="93">
        <v>1359600</v>
      </c>
      <c r="O36" s="94">
        <v>576.79999999999995</v>
      </c>
      <c r="P36" s="94">
        <f t="shared" si="3"/>
        <v>576.79999999999995</v>
      </c>
      <c r="Q36" s="95">
        <f t="shared" si="4"/>
        <v>100</v>
      </c>
      <c r="R36" s="79"/>
    </row>
    <row r="37" spans="1:18" ht="12.75" hidden="1" customHeight="1" x14ac:dyDescent="0.25">
      <c r="A37" s="166" t="s">
        <v>209</v>
      </c>
      <c r="B37" s="166"/>
      <c r="C37" s="166"/>
      <c r="D37" s="166"/>
      <c r="E37" s="166"/>
      <c r="F37" s="166"/>
      <c r="G37" s="166"/>
      <c r="H37" s="166"/>
      <c r="I37" s="166"/>
      <c r="J37" s="166"/>
      <c r="K37" s="91">
        <v>4</v>
      </c>
      <c r="L37" s="91">
        <v>5</v>
      </c>
      <c r="M37" s="92"/>
      <c r="N37" s="93">
        <v>1240300</v>
      </c>
      <c r="O37" s="94">
        <v>1240.3</v>
      </c>
      <c r="P37" s="94">
        <f t="shared" si="3"/>
        <v>1240.3</v>
      </c>
      <c r="Q37" s="95">
        <f t="shared" si="4"/>
        <v>100</v>
      </c>
      <c r="R37" s="79"/>
    </row>
    <row r="38" spans="1:18" ht="21" hidden="1" customHeight="1" x14ac:dyDescent="0.25">
      <c r="A38" s="166" t="s">
        <v>210</v>
      </c>
      <c r="B38" s="166"/>
      <c r="C38" s="166"/>
      <c r="D38" s="166"/>
      <c r="E38" s="166"/>
      <c r="F38" s="166"/>
      <c r="G38" s="166"/>
      <c r="H38" s="166"/>
      <c r="I38" s="166"/>
      <c r="J38" s="166"/>
      <c r="K38" s="91">
        <v>4</v>
      </c>
      <c r="L38" s="91">
        <v>5</v>
      </c>
      <c r="M38" s="92"/>
      <c r="N38" s="93">
        <v>1240300</v>
      </c>
      <c r="O38" s="94">
        <v>1240.3</v>
      </c>
      <c r="P38" s="94">
        <f t="shared" si="3"/>
        <v>1240.3</v>
      </c>
      <c r="Q38" s="95">
        <f t="shared" si="4"/>
        <v>100</v>
      </c>
      <c r="R38" s="79"/>
    </row>
    <row r="39" spans="1:18" ht="21" hidden="1" customHeight="1" x14ac:dyDescent="0.25">
      <c r="A39" s="166" t="s">
        <v>211</v>
      </c>
      <c r="B39" s="166"/>
      <c r="C39" s="166"/>
      <c r="D39" s="166"/>
      <c r="E39" s="166"/>
      <c r="F39" s="166"/>
      <c r="G39" s="166"/>
      <c r="H39" s="166"/>
      <c r="I39" s="166"/>
      <c r="J39" s="166"/>
      <c r="K39" s="91">
        <v>4</v>
      </c>
      <c r="L39" s="91">
        <v>5</v>
      </c>
      <c r="M39" s="92"/>
      <c r="N39" s="93">
        <v>1240300</v>
      </c>
      <c r="O39" s="94">
        <v>1240.3</v>
      </c>
      <c r="P39" s="94">
        <f t="shared" si="3"/>
        <v>1240.3</v>
      </c>
      <c r="Q39" s="95">
        <f t="shared" si="4"/>
        <v>100</v>
      </c>
      <c r="R39" s="79"/>
    </row>
    <row r="40" spans="1:18" ht="21" hidden="1" customHeight="1" x14ac:dyDescent="0.25">
      <c r="A40" s="166" t="s">
        <v>189</v>
      </c>
      <c r="B40" s="166"/>
      <c r="C40" s="166"/>
      <c r="D40" s="166"/>
      <c r="E40" s="166"/>
      <c r="F40" s="166"/>
      <c r="G40" s="166"/>
      <c r="H40" s="166"/>
      <c r="I40" s="166"/>
      <c r="J40" s="166"/>
      <c r="K40" s="91">
        <v>4</v>
      </c>
      <c r="L40" s="91">
        <v>5</v>
      </c>
      <c r="M40" s="92"/>
      <c r="N40" s="93">
        <v>1240300</v>
      </c>
      <c r="O40" s="94">
        <v>1240.3</v>
      </c>
      <c r="P40" s="94">
        <f t="shared" si="3"/>
        <v>1240.3</v>
      </c>
      <c r="Q40" s="95">
        <f t="shared" si="4"/>
        <v>100</v>
      </c>
      <c r="R40" s="79"/>
    </row>
    <row r="41" spans="1:18" ht="12.75" hidden="1" customHeight="1" x14ac:dyDescent="0.25">
      <c r="A41" s="166" t="s">
        <v>190</v>
      </c>
      <c r="B41" s="166"/>
      <c r="C41" s="166"/>
      <c r="D41" s="166"/>
      <c r="E41" s="166"/>
      <c r="F41" s="166"/>
      <c r="G41" s="166"/>
      <c r="H41" s="166"/>
      <c r="I41" s="166"/>
      <c r="J41" s="166"/>
      <c r="K41" s="91">
        <v>4</v>
      </c>
      <c r="L41" s="91">
        <v>5</v>
      </c>
      <c r="M41" s="92"/>
      <c r="N41" s="93">
        <v>1240300</v>
      </c>
      <c r="O41" s="94">
        <v>1240.3</v>
      </c>
      <c r="P41" s="94">
        <f t="shared" si="3"/>
        <v>1240.3</v>
      </c>
      <c r="Q41" s="95">
        <f t="shared" si="4"/>
        <v>100</v>
      </c>
      <c r="R41" s="79"/>
    </row>
    <row r="42" spans="1:18" ht="21" hidden="1" customHeight="1" x14ac:dyDescent="0.25">
      <c r="A42" s="166" t="s">
        <v>212</v>
      </c>
      <c r="B42" s="166"/>
      <c r="C42" s="166"/>
      <c r="D42" s="166"/>
      <c r="E42" s="166"/>
      <c r="F42" s="166"/>
      <c r="G42" s="166"/>
      <c r="H42" s="166"/>
      <c r="I42" s="166"/>
      <c r="J42" s="166"/>
      <c r="K42" s="91">
        <v>4</v>
      </c>
      <c r="L42" s="91">
        <v>5</v>
      </c>
      <c r="M42" s="92"/>
      <c r="N42" s="93">
        <v>1240300</v>
      </c>
      <c r="O42" s="94">
        <v>1240.3</v>
      </c>
      <c r="P42" s="94">
        <f t="shared" si="3"/>
        <v>1240.3</v>
      </c>
      <c r="Q42" s="95">
        <f t="shared" si="4"/>
        <v>100</v>
      </c>
      <c r="R42" s="79"/>
    </row>
    <row r="43" spans="1:18" ht="12.75" hidden="1" customHeight="1" x14ac:dyDescent="0.25">
      <c r="A43" s="166" t="s">
        <v>213</v>
      </c>
      <c r="B43" s="166"/>
      <c r="C43" s="166"/>
      <c r="D43" s="166"/>
      <c r="E43" s="166"/>
      <c r="F43" s="166"/>
      <c r="G43" s="166"/>
      <c r="H43" s="166"/>
      <c r="I43" s="166"/>
      <c r="J43" s="166"/>
      <c r="K43" s="91">
        <v>4</v>
      </c>
      <c r="L43" s="91">
        <v>5</v>
      </c>
      <c r="M43" s="92"/>
      <c r="N43" s="93">
        <v>119300</v>
      </c>
      <c r="O43" s="94">
        <v>119.3</v>
      </c>
      <c r="P43" s="94">
        <f t="shared" si="3"/>
        <v>119.3</v>
      </c>
      <c r="Q43" s="95">
        <f t="shared" si="4"/>
        <v>100</v>
      </c>
      <c r="R43" s="79"/>
    </row>
    <row r="44" spans="1:18" ht="21" hidden="1" customHeight="1" x14ac:dyDescent="0.25">
      <c r="A44" s="166" t="s">
        <v>213</v>
      </c>
      <c r="B44" s="166"/>
      <c r="C44" s="166"/>
      <c r="D44" s="166"/>
      <c r="E44" s="166"/>
      <c r="F44" s="166"/>
      <c r="G44" s="166"/>
      <c r="H44" s="166"/>
      <c r="I44" s="166"/>
      <c r="J44" s="166"/>
      <c r="K44" s="91">
        <v>4</v>
      </c>
      <c r="L44" s="91">
        <v>5</v>
      </c>
      <c r="M44" s="92"/>
      <c r="N44" s="93">
        <v>119300</v>
      </c>
      <c r="O44" s="94">
        <v>119.3</v>
      </c>
      <c r="P44" s="94">
        <f t="shared" si="3"/>
        <v>119.3</v>
      </c>
      <c r="Q44" s="95">
        <f t="shared" si="4"/>
        <v>100</v>
      </c>
      <c r="R44" s="79"/>
    </row>
    <row r="45" spans="1:18" ht="21" hidden="1" customHeight="1" x14ac:dyDescent="0.25">
      <c r="A45" s="166" t="s">
        <v>214</v>
      </c>
      <c r="B45" s="166"/>
      <c r="C45" s="166"/>
      <c r="D45" s="166"/>
      <c r="E45" s="166"/>
      <c r="F45" s="166"/>
      <c r="G45" s="166"/>
      <c r="H45" s="166"/>
      <c r="I45" s="166"/>
      <c r="J45" s="166"/>
      <c r="K45" s="91">
        <v>4</v>
      </c>
      <c r="L45" s="91">
        <v>5</v>
      </c>
      <c r="M45" s="92"/>
      <c r="N45" s="93">
        <v>1300</v>
      </c>
      <c r="O45" s="94">
        <v>1.3</v>
      </c>
      <c r="P45" s="94">
        <f t="shared" si="3"/>
        <v>1.3</v>
      </c>
      <c r="Q45" s="95">
        <f t="shared" si="4"/>
        <v>100</v>
      </c>
      <c r="R45" s="79"/>
    </row>
    <row r="46" spans="1:18" ht="31.15" hidden="1" customHeight="1" x14ac:dyDescent="0.25">
      <c r="A46" s="166" t="s">
        <v>189</v>
      </c>
      <c r="B46" s="166"/>
      <c r="C46" s="166"/>
      <c r="D46" s="166"/>
      <c r="E46" s="166"/>
      <c r="F46" s="166"/>
      <c r="G46" s="166"/>
      <c r="H46" s="166"/>
      <c r="I46" s="166"/>
      <c r="J46" s="166"/>
      <c r="K46" s="91">
        <v>4</v>
      </c>
      <c r="L46" s="91">
        <v>5</v>
      </c>
      <c r="M46" s="92"/>
      <c r="N46" s="93">
        <v>1300</v>
      </c>
      <c r="O46" s="94">
        <v>1.3</v>
      </c>
      <c r="P46" s="94">
        <f t="shared" si="3"/>
        <v>1.3</v>
      </c>
      <c r="Q46" s="95">
        <f t="shared" si="4"/>
        <v>100</v>
      </c>
      <c r="R46" s="79"/>
    </row>
    <row r="47" spans="1:18" ht="12.75" hidden="1" customHeight="1" x14ac:dyDescent="0.25">
      <c r="A47" s="166" t="s">
        <v>190</v>
      </c>
      <c r="B47" s="166"/>
      <c r="C47" s="166"/>
      <c r="D47" s="166"/>
      <c r="E47" s="166"/>
      <c r="F47" s="166"/>
      <c r="G47" s="166"/>
      <c r="H47" s="166"/>
      <c r="I47" s="166"/>
      <c r="J47" s="166"/>
      <c r="K47" s="91">
        <v>4</v>
      </c>
      <c r="L47" s="91">
        <v>5</v>
      </c>
      <c r="M47" s="92"/>
      <c r="N47" s="93">
        <v>1300</v>
      </c>
      <c r="O47" s="94">
        <v>1.3</v>
      </c>
      <c r="P47" s="94">
        <f t="shared" si="3"/>
        <v>1.3</v>
      </c>
      <c r="Q47" s="95">
        <f t="shared" si="4"/>
        <v>100</v>
      </c>
      <c r="R47" s="79"/>
    </row>
    <row r="48" spans="1:18" ht="21" hidden="1" customHeight="1" x14ac:dyDescent="0.25">
      <c r="A48" s="166" t="s">
        <v>215</v>
      </c>
      <c r="B48" s="166"/>
      <c r="C48" s="166"/>
      <c r="D48" s="166"/>
      <c r="E48" s="166"/>
      <c r="F48" s="166"/>
      <c r="G48" s="166"/>
      <c r="H48" s="166"/>
      <c r="I48" s="166"/>
      <c r="J48" s="166"/>
      <c r="K48" s="91">
        <v>4</v>
      </c>
      <c r="L48" s="91">
        <v>5</v>
      </c>
      <c r="M48" s="92"/>
      <c r="N48" s="93">
        <v>1300</v>
      </c>
      <c r="O48" s="94">
        <v>1.3</v>
      </c>
      <c r="P48" s="94">
        <f t="shared" si="3"/>
        <v>1.3</v>
      </c>
      <c r="Q48" s="95">
        <f t="shared" si="4"/>
        <v>100</v>
      </c>
      <c r="R48" s="79"/>
    </row>
    <row r="49" spans="1:18" ht="12.75" hidden="1" customHeight="1" x14ac:dyDescent="0.25">
      <c r="A49" s="166" t="s">
        <v>216</v>
      </c>
      <c r="B49" s="166"/>
      <c r="C49" s="166"/>
      <c r="D49" s="166"/>
      <c r="E49" s="166"/>
      <c r="F49" s="166"/>
      <c r="G49" s="166"/>
      <c r="H49" s="166"/>
      <c r="I49" s="166"/>
      <c r="J49" s="166"/>
      <c r="K49" s="91">
        <v>4</v>
      </c>
      <c r="L49" s="91">
        <v>5</v>
      </c>
      <c r="M49" s="92"/>
      <c r="N49" s="93">
        <v>118000</v>
      </c>
      <c r="O49" s="94">
        <v>118</v>
      </c>
      <c r="P49" s="94">
        <f t="shared" si="3"/>
        <v>118</v>
      </c>
      <c r="Q49" s="95">
        <f t="shared" si="4"/>
        <v>100</v>
      </c>
      <c r="R49" s="79"/>
    </row>
    <row r="50" spans="1:18" ht="21" hidden="1" customHeight="1" x14ac:dyDescent="0.25">
      <c r="A50" s="166" t="s">
        <v>189</v>
      </c>
      <c r="B50" s="166"/>
      <c r="C50" s="166"/>
      <c r="D50" s="166"/>
      <c r="E50" s="166"/>
      <c r="F50" s="166"/>
      <c r="G50" s="166"/>
      <c r="H50" s="166"/>
      <c r="I50" s="166"/>
      <c r="J50" s="166"/>
      <c r="K50" s="91">
        <v>4</v>
      </c>
      <c r="L50" s="91">
        <v>5</v>
      </c>
      <c r="M50" s="92"/>
      <c r="N50" s="93">
        <v>118000</v>
      </c>
      <c r="O50" s="94">
        <v>118</v>
      </c>
      <c r="P50" s="94">
        <f t="shared" si="3"/>
        <v>118</v>
      </c>
      <c r="Q50" s="95">
        <f t="shared" si="4"/>
        <v>100</v>
      </c>
      <c r="R50" s="79"/>
    </row>
    <row r="51" spans="1:18" ht="12.75" hidden="1" customHeight="1" x14ac:dyDescent="0.25">
      <c r="A51" s="166" t="s">
        <v>190</v>
      </c>
      <c r="B51" s="166"/>
      <c r="C51" s="166"/>
      <c r="D51" s="166"/>
      <c r="E51" s="166"/>
      <c r="F51" s="166"/>
      <c r="G51" s="166"/>
      <c r="H51" s="166"/>
      <c r="I51" s="166"/>
      <c r="J51" s="166"/>
      <c r="K51" s="91">
        <v>4</v>
      </c>
      <c r="L51" s="91">
        <v>5</v>
      </c>
      <c r="M51" s="92"/>
      <c r="N51" s="93">
        <v>118000</v>
      </c>
      <c r="O51" s="94">
        <v>118</v>
      </c>
      <c r="P51" s="94">
        <f t="shared" si="3"/>
        <v>118</v>
      </c>
      <c r="Q51" s="95">
        <f t="shared" si="4"/>
        <v>100</v>
      </c>
      <c r="R51" s="79"/>
    </row>
    <row r="52" spans="1:18" ht="21" hidden="1" customHeight="1" x14ac:dyDescent="0.25">
      <c r="A52" s="166" t="s">
        <v>217</v>
      </c>
      <c r="B52" s="166"/>
      <c r="C52" s="166"/>
      <c r="D52" s="166"/>
      <c r="E52" s="166"/>
      <c r="F52" s="166"/>
      <c r="G52" s="166"/>
      <c r="H52" s="166"/>
      <c r="I52" s="166"/>
      <c r="J52" s="166"/>
      <c r="K52" s="91">
        <v>4</v>
      </c>
      <c r="L52" s="91">
        <v>5</v>
      </c>
      <c r="M52" s="92"/>
      <c r="N52" s="93">
        <v>118000</v>
      </c>
      <c r="O52" s="94">
        <v>118</v>
      </c>
      <c r="P52" s="94">
        <f t="shared" si="3"/>
        <v>118</v>
      </c>
      <c r="Q52" s="95">
        <f t="shared" si="4"/>
        <v>100</v>
      </c>
      <c r="R52" s="79"/>
    </row>
    <row r="53" spans="1:18" ht="12.75" customHeight="1" x14ac:dyDescent="0.25">
      <c r="A53" s="166" t="s">
        <v>218</v>
      </c>
      <c r="B53" s="166"/>
      <c r="C53" s="166"/>
      <c r="D53" s="166"/>
      <c r="E53" s="166"/>
      <c r="F53" s="166"/>
      <c r="G53" s="166"/>
      <c r="H53" s="166"/>
      <c r="I53" s="166"/>
      <c r="J53" s="166"/>
      <c r="K53" s="91">
        <v>4</v>
      </c>
      <c r="L53" s="91">
        <v>9</v>
      </c>
      <c r="M53" s="92"/>
      <c r="N53" s="93">
        <v>71421384.420000002</v>
      </c>
      <c r="O53" s="94">
        <v>59175.6</v>
      </c>
      <c r="P53" s="94">
        <f t="shared" si="3"/>
        <v>59175.6</v>
      </c>
      <c r="Q53" s="95">
        <f t="shared" si="4"/>
        <v>100</v>
      </c>
      <c r="R53" s="79"/>
    </row>
    <row r="54" spans="1:18" ht="12.75" customHeight="1" x14ac:dyDescent="0.25">
      <c r="A54" s="166" t="s">
        <v>219</v>
      </c>
      <c r="B54" s="166"/>
      <c r="C54" s="166"/>
      <c r="D54" s="166"/>
      <c r="E54" s="166"/>
      <c r="F54" s="166"/>
      <c r="G54" s="166"/>
      <c r="H54" s="166"/>
      <c r="I54" s="166"/>
      <c r="J54" s="166"/>
      <c r="K54" s="91">
        <v>4</v>
      </c>
      <c r="L54" s="91">
        <v>12</v>
      </c>
      <c r="M54" s="92"/>
      <c r="N54" s="93">
        <v>6957919.1699999999</v>
      </c>
      <c r="O54" s="94">
        <v>5490.9</v>
      </c>
      <c r="P54" s="94">
        <f t="shared" si="3"/>
        <v>5490.9</v>
      </c>
      <c r="Q54" s="95">
        <f t="shared" si="4"/>
        <v>100</v>
      </c>
      <c r="R54" s="79"/>
    </row>
    <row r="55" spans="1:18" ht="12.75" hidden="1" customHeight="1" x14ac:dyDescent="0.25">
      <c r="A55" s="166" t="s">
        <v>220</v>
      </c>
      <c r="B55" s="166"/>
      <c r="C55" s="166"/>
      <c r="D55" s="166"/>
      <c r="E55" s="166"/>
      <c r="F55" s="166"/>
      <c r="G55" s="166"/>
      <c r="H55" s="166"/>
      <c r="I55" s="166"/>
      <c r="J55" s="166"/>
      <c r="K55" s="91">
        <v>5</v>
      </c>
      <c r="L55" s="91">
        <v>1</v>
      </c>
      <c r="M55" s="92"/>
      <c r="N55" s="93">
        <v>8795928.0899999999</v>
      </c>
      <c r="O55" s="94"/>
      <c r="P55" s="94">
        <f t="shared" si="3"/>
        <v>0</v>
      </c>
      <c r="Q55" s="95" t="e">
        <f t="shared" si="4"/>
        <v>#DIV/0!</v>
      </c>
      <c r="R55" s="79"/>
    </row>
    <row r="56" spans="1:18" ht="12.75" customHeight="1" x14ac:dyDescent="0.25">
      <c r="A56" s="166" t="s">
        <v>221</v>
      </c>
      <c r="B56" s="166"/>
      <c r="C56" s="166"/>
      <c r="D56" s="166"/>
      <c r="E56" s="166"/>
      <c r="F56" s="166"/>
      <c r="G56" s="166"/>
      <c r="H56" s="166"/>
      <c r="I56" s="166"/>
      <c r="J56" s="166"/>
      <c r="K56" s="91">
        <v>5</v>
      </c>
      <c r="L56" s="91">
        <v>2</v>
      </c>
      <c r="M56" s="92"/>
      <c r="N56" s="93">
        <v>13784642.620000001</v>
      </c>
      <c r="O56" s="94">
        <v>1389.2</v>
      </c>
      <c r="P56" s="94">
        <f t="shared" si="3"/>
        <v>1389.2</v>
      </c>
      <c r="Q56" s="95">
        <f t="shared" si="4"/>
        <v>100</v>
      </c>
      <c r="R56" s="79"/>
    </row>
    <row r="57" spans="1:18" ht="12.75" hidden="1" customHeight="1" x14ac:dyDescent="0.25">
      <c r="A57" s="166" t="s">
        <v>222</v>
      </c>
      <c r="B57" s="166"/>
      <c r="C57" s="166"/>
      <c r="D57" s="166"/>
      <c r="E57" s="166"/>
      <c r="F57" s="166"/>
      <c r="G57" s="166"/>
      <c r="H57" s="166"/>
      <c r="I57" s="166"/>
      <c r="J57" s="166"/>
      <c r="K57" s="91">
        <v>5</v>
      </c>
      <c r="L57" s="91">
        <v>3</v>
      </c>
      <c r="M57" s="92"/>
      <c r="N57" s="93">
        <v>8480867.3599999994</v>
      </c>
      <c r="O57" s="94">
        <v>0</v>
      </c>
      <c r="P57" s="94">
        <f t="shared" si="3"/>
        <v>0</v>
      </c>
      <c r="Q57" s="95"/>
      <c r="R57" s="79"/>
    </row>
    <row r="58" spans="1:18" ht="25.9" hidden="1" customHeight="1" x14ac:dyDescent="0.25">
      <c r="A58" s="166" t="s">
        <v>223</v>
      </c>
      <c r="B58" s="166"/>
      <c r="C58" s="166"/>
      <c r="D58" s="166"/>
      <c r="E58" s="166"/>
      <c r="F58" s="166"/>
      <c r="G58" s="166"/>
      <c r="H58" s="166"/>
      <c r="I58" s="166"/>
      <c r="J58" s="166"/>
      <c r="K58" s="91">
        <v>5</v>
      </c>
      <c r="L58" s="91">
        <v>5</v>
      </c>
      <c r="M58" s="92"/>
      <c r="N58" s="93">
        <v>1162376.57</v>
      </c>
      <c r="O58" s="94"/>
      <c r="P58" s="94">
        <f t="shared" si="3"/>
        <v>0</v>
      </c>
      <c r="Q58" s="95"/>
      <c r="R58" s="79"/>
    </row>
    <row r="59" spans="1:18" ht="12.75" customHeight="1" x14ac:dyDescent="0.25">
      <c r="A59" s="166" t="s">
        <v>224</v>
      </c>
      <c r="B59" s="166"/>
      <c r="C59" s="166"/>
      <c r="D59" s="166"/>
      <c r="E59" s="166"/>
      <c r="F59" s="166"/>
      <c r="G59" s="166"/>
      <c r="H59" s="166"/>
      <c r="I59" s="166"/>
      <c r="J59" s="166"/>
      <c r="K59" s="91">
        <v>7</v>
      </c>
      <c r="L59" s="91">
        <v>1</v>
      </c>
      <c r="M59" s="92"/>
      <c r="N59" s="93">
        <v>168649986.25</v>
      </c>
      <c r="O59" s="94">
        <v>219402.8</v>
      </c>
      <c r="P59" s="94">
        <f t="shared" si="3"/>
        <v>219402.8</v>
      </c>
      <c r="Q59" s="95">
        <f t="shared" ref="Q59:Q75" si="5">P59/O59*100</f>
        <v>100</v>
      </c>
      <c r="R59" s="79"/>
    </row>
    <row r="60" spans="1:18" ht="12.75" customHeight="1" x14ac:dyDescent="0.25">
      <c r="A60" s="166" t="s">
        <v>225</v>
      </c>
      <c r="B60" s="166"/>
      <c r="C60" s="166"/>
      <c r="D60" s="166"/>
      <c r="E60" s="166"/>
      <c r="F60" s="166"/>
      <c r="G60" s="166"/>
      <c r="H60" s="166"/>
      <c r="I60" s="166"/>
      <c r="J60" s="166"/>
      <c r="K60" s="91">
        <v>7</v>
      </c>
      <c r="L60" s="91">
        <v>2</v>
      </c>
      <c r="M60" s="92"/>
      <c r="N60" s="93">
        <v>362548014.14999998</v>
      </c>
      <c r="O60" s="94">
        <v>573643.9</v>
      </c>
      <c r="P60" s="94">
        <f t="shared" si="3"/>
        <v>573643.9</v>
      </c>
      <c r="Q60" s="95">
        <f t="shared" si="5"/>
        <v>100</v>
      </c>
      <c r="R60" s="79"/>
    </row>
    <row r="61" spans="1:18" ht="12.75" customHeight="1" x14ac:dyDescent="0.25">
      <c r="A61" s="170" t="s">
        <v>226</v>
      </c>
      <c r="B61" s="171"/>
      <c r="C61" s="171"/>
      <c r="D61" s="171"/>
      <c r="E61" s="171"/>
      <c r="F61" s="171"/>
      <c r="G61" s="172"/>
      <c r="H61" s="99"/>
      <c r="I61" s="99"/>
      <c r="J61" s="99"/>
      <c r="K61" s="91">
        <v>7</v>
      </c>
      <c r="L61" s="91">
        <v>3</v>
      </c>
      <c r="M61" s="92"/>
      <c r="N61" s="93"/>
      <c r="O61" s="94">
        <v>41644.1</v>
      </c>
      <c r="P61" s="94">
        <f t="shared" si="3"/>
        <v>41644.1</v>
      </c>
      <c r="Q61" s="95">
        <f t="shared" si="5"/>
        <v>100</v>
      </c>
      <c r="R61" s="79"/>
    </row>
    <row r="62" spans="1:18" ht="24.75" customHeight="1" x14ac:dyDescent="0.25">
      <c r="A62" s="170" t="s">
        <v>340</v>
      </c>
      <c r="B62" s="171"/>
      <c r="C62" s="171"/>
      <c r="D62" s="171"/>
      <c r="E62" s="171"/>
      <c r="F62" s="171"/>
      <c r="G62" s="172"/>
      <c r="H62" s="99"/>
      <c r="I62" s="99"/>
      <c r="J62" s="99"/>
      <c r="K62" s="91">
        <v>7</v>
      </c>
      <c r="L62" s="91">
        <v>5</v>
      </c>
      <c r="M62" s="92"/>
      <c r="N62" s="93"/>
      <c r="O62" s="94">
        <v>101.7</v>
      </c>
      <c r="P62" s="94">
        <f t="shared" si="3"/>
        <v>101.7</v>
      </c>
      <c r="Q62" s="95">
        <f t="shared" si="5"/>
        <v>100</v>
      </c>
      <c r="R62" s="79"/>
    </row>
    <row r="63" spans="1:18" ht="12.75" customHeight="1" x14ac:dyDescent="0.25">
      <c r="A63" s="166" t="s">
        <v>227</v>
      </c>
      <c r="B63" s="166"/>
      <c r="C63" s="166"/>
      <c r="D63" s="166"/>
      <c r="E63" s="166"/>
      <c r="F63" s="166"/>
      <c r="G63" s="166"/>
      <c r="H63" s="166"/>
      <c r="I63" s="166"/>
      <c r="J63" s="166"/>
      <c r="K63" s="91">
        <v>7</v>
      </c>
      <c r="L63" s="91">
        <v>7</v>
      </c>
      <c r="M63" s="92"/>
      <c r="N63" s="93">
        <v>3447230</v>
      </c>
      <c r="O63" s="94">
        <v>7872.7</v>
      </c>
      <c r="P63" s="94">
        <f t="shared" si="3"/>
        <v>7872.7</v>
      </c>
      <c r="Q63" s="95">
        <f t="shared" si="5"/>
        <v>100</v>
      </c>
      <c r="R63" s="79"/>
    </row>
    <row r="64" spans="1:18" ht="12.75" customHeight="1" x14ac:dyDescent="0.25">
      <c r="A64" s="166" t="s">
        <v>228</v>
      </c>
      <c r="B64" s="166"/>
      <c r="C64" s="166"/>
      <c r="D64" s="166"/>
      <c r="E64" s="166"/>
      <c r="F64" s="166"/>
      <c r="G64" s="166"/>
      <c r="H64" s="166"/>
      <c r="I64" s="166"/>
      <c r="J64" s="166"/>
      <c r="K64" s="91">
        <v>7</v>
      </c>
      <c r="L64" s="91">
        <v>9</v>
      </c>
      <c r="M64" s="92"/>
      <c r="N64" s="93">
        <v>22041344.900000006</v>
      </c>
      <c r="O64" s="94">
        <v>34655.300000000003</v>
      </c>
      <c r="P64" s="94">
        <f t="shared" si="3"/>
        <v>34655.300000000003</v>
      </c>
      <c r="Q64" s="95">
        <f t="shared" si="5"/>
        <v>100</v>
      </c>
      <c r="R64" s="79"/>
    </row>
    <row r="65" spans="1:18" ht="12.75" customHeight="1" x14ac:dyDescent="0.25">
      <c r="A65" s="166" t="s">
        <v>229</v>
      </c>
      <c r="B65" s="166"/>
      <c r="C65" s="166"/>
      <c r="D65" s="166"/>
      <c r="E65" s="166"/>
      <c r="F65" s="166"/>
      <c r="G65" s="166"/>
      <c r="H65" s="166"/>
      <c r="I65" s="166"/>
      <c r="J65" s="166"/>
      <c r="K65" s="91">
        <v>8</v>
      </c>
      <c r="L65" s="91">
        <v>1</v>
      </c>
      <c r="M65" s="92"/>
      <c r="N65" s="93">
        <v>65411849.800000004</v>
      </c>
      <c r="O65" s="94">
        <v>117249.9</v>
      </c>
      <c r="P65" s="94">
        <f t="shared" si="3"/>
        <v>117249.9</v>
      </c>
      <c r="Q65" s="95">
        <f t="shared" si="5"/>
        <v>100</v>
      </c>
      <c r="R65" s="79"/>
    </row>
    <row r="66" spans="1:18" ht="12.75" customHeight="1" x14ac:dyDescent="0.25">
      <c r="A66" s="166" t="s">
        <v>230</v>
      </c>
      <c r="B66" s="166"/>
      <c r="C66" s="166"/>
      <c r="D66" s="166"/>
      <c r="E66" s="166"/>
      <c r="F66" s="166"/>
      <c r="G66" s="166"/>
      <c r="H66" s="166"/>
      <c r="I66" s="166"/>
      <c r="J66" s="166"/>
      <c r="K66" s="91">
        <v>8</v>
      </c>
      <c r="L66" s="91">
        <v>4</v>
      </c>
      <c r="M66" s="92"/>
      <c r="N66" s="93">
        <v>3417838.18</v>
      </c>
      <c r="O66" s="94">
        <v>24032.5</v>
      </c>
      <c r="P66" s="94">
        <f t="shared" si="3"/>
        <v>24032.5</v>
      </c>
      <c r="Q66" s="95">
        <f t="shared" si="5"/>
        <v>100</v>
      </c>
      <c r="R66" s="79"/>
    </row>
    <row r="67" spans="1:18" ht="12.75" customHeight="1" x14ac:dyDescent="0.25">
      <c r="A67" s="166" t="s">
        <v>231</v>
      </c>
      <c r="B67" s="166"/>
      <c r="C67" s="166"/>
      <c r="D67" s="166"/>
      <c r="E67" s="166"/>
      <c r="F67" s="166"/>
      <c r="G67" s="166"/>
      <c r="H67" s="166"/>
      <c r="I67" s="166"/>
      <c r="J67" s="166"/>
      <c r="K67" s="91">
        <v>10</v>
      </c>
      <c r="L67" s="91">
        <v>1</v>
      </c>
      <c r="M67" s="92"/>
      <c r="N67" s="93">
        <v>4091600</v>
      </c>
      <c r="O67" s="94">
        <v>5429.2</v>
      </c>
      <c r="P67" s="94">
        <f t="shared" si="3"/>
        <v>5429.2</v>
      </c>
      <c r="Q67" s="95">
        <f t="shared" si="5"/>
        <v>100</v>
      </c>
      <c r="R67" s="79"/>
    </row>
    <row r="68" spans="1:18" ht="12.75" customHeight="1" x14ac:dyDescent="0.25">
      <c r="A68" s="166" t="s">
        <v>232</v>
      </c>
      <c r="B68" s="166"/>
      <c r="C68" s="166"/>
      <c r="D68" s="166"/>
      <c r="E68" s="166"/>
      <c r="F68" s="166"/>
      <c r="G68" s="166"/>
      <c r="H68" s="166"/>
      <c r="I68" s="166"/>
      <c r="J68" s="166"/>
      <c r="K68" s="91">
        <v>10</v>
      </c>
      <c r="L68" s="91">
        <v>3</v>
      </c>
      <c r="M68" s="92"/>
      <c r="N68" s="93">
        <v>10368409</v>
      </c>
      <c r="O68" s="94">
        <v>8973</v>
      </c>
      <c r="P68" s="94">
        <f t="shared" si="3"/>
        <v>8973</v>
      </c>
      <c r="Q68" s="95">
        <f t="shared" si="5"/>
        <v>100</v>
      </c>
      <c r="R68" s="79"/>
    </row>
    <row r="69" spans="1:18" ht="12.75" customHeight="1" x14ac:dyDescent="0.25">
      <c r="A69" s="166" t="s">
        <v>233</v>
      </c>
      <c r="B69" s="166"/>
      <c r="C69" s="166"/>
      <c r="D69" s="166"/>
      <c r="E69" s="166"/>
      <c r="F69" s="166"/>
      <c r="G69" s="166"/>
      <c r="H69" s="166"/>
      <c r="I69" s="166"/>
      <c r="J69" s="166"/>
      <c r="K69" s="91">
        <v>10</v>
      </c>
      <c r="L69" s="91">
        <v>4</v>
      </c>
      <c r="M69" s="92"/>
      <c r="N69" s="93">
        <v>6653200</v>
      </c>
      <c r="O69" s="94">
        <v>14817.3</v>
      </c>
      <c r="P69" s="94">
        <f t="shared" si="3"/>
        <v>14817.3</v>
      </c>
      <c r="Q69" s="95">
        <f t="shared" si="5"/>
        <v>100</v>
      </c>
      <c r="R69" s="79"/>
    </row>
    <row r="70" spans="1:18" ht="12.75" customHeight="1" x14ac:dyDescent="0.25">
      <c r="A70" s="166" t="s">
        <v>234</v>
      </c>
      <c r="B70" s="166"/>
      <c r="C70" s="166"/>
      <c r="D70" s="166"/>
      <c r="E70" s="166"/>
      <c r="F70" s="166"/>
      <c r="G70" s="166"/>
      <c r="H70" s="166"/>
      <c r="I70" s="166"/>
      <c r="J70" s="166"/>
      <c r="K70" s="91">
        <v>11</v>
      </c>
      <c r="L70" s="91">
        <v>1</v>
      </c>
      <c r="M70" s="92"/>
      <c r="N70" s="93">
        <v>5334400.13</v>
      </c>
      <c r="O70" s="94">
        <v>10002.200000000001</v>
      </c>
      <c r="P70" s="94">
        <f t="shared" si="3"/>
        <v>10002.200000000001</v>
      </c>
      <c r="Q70" s="95">
        <f t="shared" si="5"/>
        <v>100</v>
      </c>
      <c r="R70" s="79"/>
    </row>
    <row r="71" spans="1:18" ht="12.75" hidden="1" customHeight="1" x14ac:dyDescent="0.25">
      <c r="A71" s="166" t="s">
        <v>235</v>
      </c>
      <c r="B71" s="166"/>
      <c r="C71" s="166"/>
      <c r="D71" s="166"/>
      <c r="E71" s="166"/>
      <c r="F71" s="166"/>
      <c r="G71" s="166"/>
      <c r="H71" s="166"/>
      <c r="I71" s="166"/>
      <c r="J71" s="166"/>
      <c r="K71" s="91">
        <v>11</v>
      </c>
      <c r="L71" s="91">
        <v>2</v>
      </c>
      <c r="M71" s="92"/>
      <c r="N71" s="93">
        <v>178400</v>
      </c>
      <c r="O71" s="94">
        <v>0</v>
      </c>
      <c r="P71" s="94">
        <f t="shared" si="3"/>
        <v>0</v>
      </c>
      <c r="Q71" s="95" t="e">
        <f t="shared" si="5"/>
        <v>#DIV/0!</v>
      </c>
      <c r="R71" s="79"/>
    </row>
    <row r="72" spans="1:18" ht="12.75" customHeight="1" x14ac:dyDescent="0.25">
      <c r="A72" s="166" t="s">
        <v>236</v>
      </c>
      <c r="B72" s="166"/>
      <c r="C72" s="166"/>
      <c r="D72" s="166"/>
      <c r="E72" s="166"/>
      <c r="F72" s="166"/>
      <c r="G72" s="166"/>
      <c r="H72" s="166"/>
      <c r="I72" s="166"/>
      <c r="J72" s="166"/>
      <c r="K72" s="91">
        <v>12</v>
      </c>
      <c r="L72" s="91">
        <v>2</v>
      </c>
      <c r="M72" s="92"/>
      <c r="N72" s="93">
        <v>391000</v>
      </c>
      <c r="O72" s="94">
        <v>2825.3</v>
      </c>
      <c r="P72" s="94">
        <f t="shared" si="3"/>
        <v>2825.3</v>
      </c>
      <c r="Q72" s="95">
        <f t="shared" si="5"/>
        <v>100</v>
      </c>
      <c r="R72" s="79"/>
    </row>
    <row r="73" spans="1:18" ht="25.5" customHeight="1" x14ac:dyDescent="0.25">
      <c r="A73" s="166" t="s">
        <v>237</v>
      </c>
      <c r="B73" s="166"/>
      <c r="C73" s="166"/>
      <c r="D73" s="166"/>
      <c r="E73" s="166"/>
      <c r="F73" s="166"/>
      <c r="G73" s="166"/>
      <c r="H73" s="166"/>
      <c r="I73" s="166"/>
      <c r="J73" s="166"/>
      <c r="K73" s="91">
        <v>13</v>
      </c>
      <c r="L73" s="91">
        <v>1</v>
      </c>
      <c r="M73" s="92"/>
      <c r="N73" s="93">
        <v>1578000</v>
      </c>
      <c r="O73" s="94">
        <v>23.2</v>
      </c>
      <c r="P73" s="94">
        <f t="shared" si="3"/>
        <v>23.2</v>
      </c>
      <c r="Q73" s="95">
        <f t="shared" si="5"/>
        <v>100</v>
      </c>
      <c r="R73" s="79"/>
    </row>
    <row r="74" spans="1:18" ht="40.15" customHeight="1" x14ac:dyDescent="0.25">
      <c r="A74" s="166" t="s">
        <v>238</v>
      </c>
      <c r="B74" s="166"/>
      <c r="C74" s="166"/>
      <c r="D74" s="166"/>
      <c r="E74" s="166"/>
      <c r="F74" s="166"/>
      <c r="G74" s="166"/>
      <c r="H74" s="166"/>
      <c r="I74" s="166"/>
      <c r="J74" s="166"/>
      <c r="K74" s="91">
        <v>14</v>
      </c>
      <c r="L74" s="91">
        <v>1</v>
      </c>
      <c r="M74" s="92"/>
      <c r="N74" s="93">
        <v>2421700</v>
      </c>
      <c r="O74" s="94">
        <v>3094.4</v>
      </c>
      <c r="P74" s="94">
        <f t="shared" si="3"/>
        <v>3094.4</v>
      </c>
      <c r="Q74" s="95">
        <f t="shared" si="5"/>
        <v>100</v>
      </c>
      <c r="R74" s="79"/>
    </row>
    <row r="75" spans="1:18" ht="40.9" hidden="1" customHeight="1" x14ac:dyDescent="0.25">
      <c r="A75" s="166" t="s">
        <v>239</v>
      </c>
      <c r="B75" s="166"/>
      <c r="C75" s="166"/>
      <c r="D75" s="166"/>
      <c r="E75" s="166"/>
      <c r="F75" s="166"/>
      <c r="G75" s="166"/>
      <c r="H75" s="166"/>
      <c r="I75" s="166"/>
      <c r="J75" s="166"/>
      <c r="K75" s="91">
        <v>14</v>
      </c>
      <c r="L75" s="91">
        <v>3</v>
      </c>
      <c r="M75" s="92"/>
      <c r="N75" s="93">
        <v>781213.15</v>
      </c>
      <c r="O75" s="94"/>
      <c r="P75" s="94"/>
      <c r="Q75" s="95" t="e">
        <f t="shared" si="5"/>
        <v>#DIV/0!</v>
      </c>
      <c r="R75" s="79"/>
    </row>
    <row r="76" spans="1:18" s="105" customFormat="1" ht="18.600000000000001" customHeight="1" x14ac:dyDescent="0.2">
      <c r="A76" s="167" t="s">
        <v>240</v>
      </c>
      <c r="B76" s="168"/>
      <c r="C76" s="168"/>
      <c r="D76" s="168"/>
      <c r="E76" s="168"/>
      <c r="F76" s="168"/>
      <c r="G76" s="168"/>
      <c r="H76" s="168"/>
      <c r="I76" s="168"/>
      <c r="J76" s="168"/>
      <c r="K76" s="168"/>
      <c r="L76" s="169"/>
      <c r="M76" s="100">
        <v>0</v>
      </c>
      <c r="N76" s="101">
        <v>818253248.08999979</v>
      </c>
      <c r="O76" s="102">
        <f>O6+O7+O18+O19+O20+O21+O34+O36+O53+O54+O56+O59+O60+O61+O63+O64+O65+O66+O67+O68+O69+O70+O71+O72+O73+O74+O62</f>
        <v>1218751.7999999998</v>
      </c>
      <c r="P76" s="102">
        <f>P6+P7+P18+P19+P20+P21+P34+P36+P53+P54+P56+P59+P60+P61+P63+P64+P65+P66+P67+P68+P69+P70+P71+P72+P73+P74+P62</f>
        <v>1218751.7999999998</v>
      </c>
      <c r="Q76" s="103">
        <v>100</v>
      </c>
      <c r="R76" s="104"/>
    </row>
    <row r="77" spans="1:18" ht="12.75" customHeight="1" x14ac:dyDescent="0.25">
      <c r="A77" s="79"/>
      <c r="B77" s="79"/>
      <c r="C77" s="79"/>
      <c r="D77" s="79"/>
      <c r="E77" s="79"/>
      <c r="F77" s="79"/>
      <c r="G77" s="79"/>
      <c r="H77" s="79"/>
      <c r="I77" s="79"/>
      <c r="J77" s="79"/>
      <c r="K77" s="79"/>
      <c r="L77" s="79"/>
      <c r="M77" s="79"/>
      <c r="N77" s="79"/>
      <c r="O77" s="79"/>
      <c r="P77" s="79"/>
      <c r="Q77" s="79"/>
      <c r="R77" s="79"/>
    </row>
    <row r="78" spans="1:18" ht="12.75" customHeight="1" x14ac:dyDescent="0.25">
      <c r="R78" s="79"/>
    </row>
  </sheetData>
  <mergeCells count="75">
    <mergeCell ref="A13:J13"/>
    <mergeCell ref="A24:J24"/>
    <mergeCell ref="A25:J25"/>
    <mergeCell ref="A32:J32"/>
    <mergeCell ref="A33:J33"/>
    <mergeCell ref="A26:J26"/>
    <mergeCell ref="A27:J27"/>
    <mergeCell ref="A28:J28"/>
    <mergeCell ref="A29:J29"/>
    <mergeCell ref="A30:J30"/>
    <mergeCell ref="A31:J31"/>
    <mergeCell ref="A12:J12"/>
    <mergeCell ref="A1:Q1"/>
    <mergeCell ref="A2:Q2"/>
    <mergeCell ref="A4:G4"/>
    <mergeCell ref="A5:G5"/>
    <mergeCell ref="A6:J6"/>
    <mergeCell ref="A34:J34"/>
    <mergeCell ref="A7:J7"/>
    <mergeCell ref="A20:J20"/>
    <mergeCell ref="A21:J21"/>
    <mergeCell ref="A22:J22"/>
    <mergeCell ref="A23:J23"/>
    <mergeCell ref="A14:J14"/>
    <mergeCell ref="A15:J15"/>
    <mergeCell ref="A16:J16"/>
    <mergeCell ref="A17:J17"/>
    <mergeCell ref="A18:J18"/>
    <mergeCell ref="A19:J19"/>
    <mergeCell ref="A8:J8"/>
    <mergeCell ref="A9:J9"/>
    <mergeCell ref="A10:J10"/>
    <mergeCell ref="A11:J11"/>
    <mergeCell ref="A40:J40"/>
    <mergeCell ref="A41:J41"/>
    <mergeCell ref="A42:J42"/>
    <mergeCell ref="A35:J35"/>
    <mergeCell ref="A36:J36"/>
    <mergeCell ref="A37:J37"/>
    <mergeCell ref="A38:J38"/>
    <mergeCell ref="A39:J39"/>
    <mergeCell ref="A53:J53"/>
    <mergeCell ref="A43:J43"/>
    <mergeCell ref="A44:J44"/>
    <mergeCell ref="A45:J45"/>
    <mergeCell ref="A46:J46"/>
    <mergeCell ref="A47:J47"/>
    <mergeCell ref="A48:J48"/>
    <mergeCell ref="A49:J49"/>
    <mergeCell ref="A50:J50"/>
    <mergeCell ref="A51:J51"/>
    <mergeCell ref="A52:J52"/>
    <mergeCell ref="A66:J66"/>
    <mergeCell ref="A54:J54"/>
    <mergeCell ref="A55:J55"/>
    <mergeCell ref="A56:J56"/>
    <mergeCell ref="A57:J57"/>
    <mergeCell ref="A58:J58"/>
    <mergeCell ref="A59:J59"/>
    <mergeCell ref="A60:J60"/>
    <mergeCell ref="A61:G61"/>
    <mergeCell ref="A63:J63"/>
    <mergeCell ref="A64:J64"/>
    <mergeCell ref="A65:J65"/>
    <mergeCell ref="A62:G62"/>
    <mergeCell ref="A73:J73"/>
    <mergeCell ref="A74:J74"/>
    <mergeCell ref="A75:J75"/>
    <mergeCell ref="A76:L76"/>
    <mergeCell ref="A67:J67"/>
    <mergeCell ref="A68:J68"/>
    <mergeCell ref="A69:J69"/>
    <mergeCell ref="A70:J70"/>
    <mergeCell ref="A71:J71"/>
    <mergeCell ref="A72:J72"/>
  </mergeCells>
  <pageMargins left="0.6692913385826772" right="0.19685039370078741" top="0.39370078740157483" bottom="0.39370078740157483" header="0" footer="0.19685039370078741"/>
  <pageSetup paperSize="9" scale="95" fitToHeight="0" orientation="portrait" copies="3" r:id="rId1"/>
  <headerFooter alignWithMargins="0"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34"/>
  <sheetViews>
    <sheetView showGridLines="0" tabSelected="1" topLeftCell="E1" zoomScale="80" zoomScaleNormal="80" workbookViewId="0">
      <selection activeCell="P26" sqref="P26"/>
    </sheetView>
  </sheetViews>
  <sheetFormatPr defaultColWidth="9.140625" defaultRowHeight="12.75" x14ac:dyDescent="0.2"/>
  <cols>
    <col min="1" max="1" width="0.5703125" style="107" hidden="1" customWidth="1"/>
    <col min="2" max="4" width="0" style="107" hidden="1" customWidth="1"/>
    <col min="5" max="5" width="39.42578125" style="107" customWidth="1"/>
    <col min="6" max="6" width="31.28515625" style="107" customWidth="1"/>
    <col min="7" max="7" width="14.7109375" style="107" customWidth="1"/>
    <col min="8" max="8" width="15" style="107" customWidth="1"/>
    <col min="9" max="10" width="0" style="107" hidden="1" customWidth="1"/>
    <col min="11" max="11" width="13.42578125" style="107" customWidth="1"/>
    <col min="12" max="257" width="9.140625" style="107" customWidth="1"/>
    <col min="258" max="16384" width="9.140625" style="107"/>
  </cols>
  <sheetData>
    <row r="1" spans="1:11" ht="6.75" customHeight="1" x14ac:dyDescent="0.2">
      <c r="A1" s="106"/>
      <c r="B1" s="106"/>
      <c r="C1" s="106"/>
      <c r="D1" s="106"/>
      <c r="E1" s="106"/>
      <c r="F1" s="106"/>
      <c r="G1" s="106"/>
      <c r="H1" s="106"/>
      <c r="I1" s="106"/>
      <c r="J1" s="106"/>
      <c r="K1" s="106"/>
    </row>
    <row r="2" spans="1:11" ht="409.6" hidden="1" customHeight="1" x14ac:dyDescent="0.2">
      <c r="A2" s="106"/>
      <c r="B2" s="106"/>
      <c r="C2" s="106"/>
      <c r="D2" s="106"/>
      <c r="E2" s="106"/>
      <c r="F2" s="106"/>
      <c r="G2" s="106"/>
      <c r="H2" s="108" t="s">
        <v>241</v>
      </c>
      <c r="I2" s="106"/>
      <c r="J2" s="106"/>
      <c r="K2" s="106"/>
    </row>
    <row r="3" spans="1:11" ht="4.7" customHeight="1" x14ac:dyDescent="0.2">
      <c r="A3" s="106"/>
      <c r="B3" s="106"/>
      <c r="C3" s="106"/>
      <c r="D3" s="106"/>
      <c r="E3" s="106"/>
      <c r="F3" s="106"/>
      <c r="G3" s="106"/>
      <c r="H3" s="108"/>
      <c r="I3" s="106"/>
      <c r="J3" s="106"/>
      <c r="K3" s="106"/>
    </row>
    <row r="4" spans="1:11" ht="409.6" hidden="1" customHeight="1" x14ac:dyDescent="0.2">
      <c r="A4" s="106"/>
      <c r="B4" s="106"/>
      <c r="C4" s="106"/>
      <c r="D4" s="106"/>
      <c r="E4" s="106"/>
      <c r="F4" s="109"/>
      <c r="G4" s="109"/>
      <c r="H4" s="109"/>
      <c r="I4" s="106"/>
      <c r="J4" s="106"/>
      <c r="K4" s="106"/>
    </row>
    <row r="5" spans="1:11" ht="409.6" hidden="1" customHeight="1" x14ac:dyDescent="0.2">
      <c r="A5" s="106"/>
      <c r="B5" s="106"/>
      <c r="C5" s="106"/>
      <c r="D5" s="106"/>
      <c r="E5" s="106"/>
      <c r="F5" s="109"/>
      <c r="G5" s="109"/>
      <c r="H5" s="109"/>
      <c r="I5" s="106"/>
      <c r="J5" s="106"/>
      <c r="K5" s="106"/>
    </row>
    <row r="6" spans="1:11" ht="409.6" hidden="1" customHeight="1" x14ac:dyDescent="0.2">
      <c r="A6" s="106"/>
      <c r="B6" s="106"/>
      <c r="C6" s="106"/>
      <c r="D6" s="106"/>
      <c r="E6" s="106"/>
      <c r="F6" s="109"/>
      <c r="G6" s="109"/>
      <c r="H6" s="109"/>
      <c r="I6" s="106"/>
      <c r="J6" s="106"/>
      <c r="K6" s="106"/>
    </row>
    <row r="7" spans="1:11" ht="409.6" hidden="1" customHeight="1" x14ac:dyDescent="0.2">
      <c r="A7" s="106"/>
      <c r="B7" s="106"/>
      <c r="C7" s="106"/>
      <c r="D7" s="106"/>
      <c r="E7" s="106"/>
      <c r="F7" s="109"/>
      <c r="G7" s="109"/>
      <c r="H7" s="109"/>
      <c r="I7" s="106"/>
      <c r="J7" s="106"/>
      <c r="K7" s="106"/>
    </row>
    <row r="8" spans="1:11" ht="409.6" hidden="1" customHeight="1" x14ac:dyDescent="0.2">
      <c r="A8" s="106"/>
      <c r="B8" s="106"/>
      <c r="C8" s="106"/>
      <c r="D8" s="106"/>
      <c r="E8" s="106"/>
      <c r="F8" s="106"/>
      <c r="G8" s="106"/>
      <c r="H8" s="106"/>
      <c r="I8" s="106"/>
      <c r="J8" s="106"/>
      <c r="K8" s="106"/>
    </row>
    <row r="9" spans="1:11" s="111" customFormat="1" ht="9.6" customHeight="1" x14ac:dyDescent="0.3">
      <c r="A9" s="110"/>
      <c r="B9" s="110"/>
      <c r="C9" s="110"/>
      <c r="D9" s="110"/>
      <c r="E9" s="110"/>
      <c r="F9" s="110"/>
      <c r="G9" s="110"/>
      <c r="H9" s="110"/>
      <c r="I9" s="110"/>
      <c r="J9" s="110"/>
      <c r="K9" s="110"/>
    </row>
    <row r="10" spans="1:11" s="111" customFormat="1" ht="34.9" customHeight="1" x14ac:dyDescent="0.3">
      <c r="A10" s="112" t="s">
        <v>242</v>
      </c>
      <c r="B10" s="112"/>
      <c r="C10" s="112"/>
      <c r="D10" s="112"/>
      <c r="E10" s="188" t="s">
        <v>341</v>
      </c>
      <c r="F10" s="188"/>
      <c r="G10" s="188"/>
      <c r="H10" s="188"/>
      <c r="I10" s="188"/>
      <c r="J10" s="188"/>
      <c r="K10" s="188"/>
    </row>
    <row r="11" spans="1:11" s="111" customFormat="1" ht="17.45" customHeight="1" x14ac:dyDescent="0.3">
      <c r="A11" s="112" t="s">
        <v>243</v>
      </c>
      <c r="B11" s="112"/>
      <c r="C11" s="112"/>
      <c r="D11" s="112"/>
      <c r="E11" s="112"/>
      <c r="F11" s="112"/>
      <c r="G11" s="112"/>
      <c r="H11" s="112"/>
      <c r="I11" s="110"/>
      <c r="J11" s="110"/>
      <c r="K11" s="110"/>
    </row>
    <row r="12" spans="1:11" s="116" customFormat="1" ht="12.75" customHeight="1" x14ac:dyDescent="0.25">
      <c r="A12" s="113"/>
      <c r="B12" s="113"/>
      <c r="C12" s="113"/>
      <c r="D12" s="113"/>
      <c r="E12" s="113"/>
      <c r="F12" s="114" t="s">
        <v>244</v>
      </c>
      <c r="G12" s="113"/>
      <c r="H12" s="113"/>
      <c r="I12" s="115"/>
      <c r="J12" s="115"/>
      <c r="K12" s="115"/>
    </row>
    <row r="13" spans="1:11" ht="4.9000000000000004" customHeight="1" x14ac:dyDescent="0.2">
      <c r="A13" s="117"/>
      <c r="B13" s="117"/>
      <c r="C13" s="117"/>
      <c r="D13" s="117"/>
      <c r="E13" s="117"/>
      <c r="F13" s="117"/>
      <c r="G13" s="117"/>
      <c r="H13" s="117"/>
      <c r="I13" s="106"/>
      <c r="J13" s="106"/>
      <c r="K13" s="106"/>
    </row>
    <row r="14" spans="1:11" ht="25.15" customHeight="1" thickBot="1" x14ac:dyDescent="0.25">
      <c r="A14" s="106"/>
      <c r="B14" s="118"/>
      <c r="C14" s="118"/>
      <c r="D14" s="118"/>
      <c r="E14" s="106"/>
      <c r="F14" s="106"/>
      <c r="G14" s="106"/>
      <c r="H14" s="119"/>
      <c r="I14" s="106"/>
      <c r="J14" s="106"/>
      <c r="K14" s="120" t="s">
        <v>245</v>
      </c>
    </row>
    <row r="15" spans="1:11" ht="13.7" customHeight="1" x14ac:dyDescent="0.2">
      <c r="A15" s="106"/>
      <c r="B15" s="121"/>
      <c r="C15" s="122"/>
      <c r="D15" s="122"/>
      <c r="E15" s="189" t="s">
        <v>246</v>
      </c>
      <c r="F15" s="189" t="s">
        <v>247</v>
      </c>
      <c r="G15" s="189" t="s">
        <v>312</v>
      </c>
      <c r="H15" s="189" t="s">
        <v>313</v>
      </c>
      <c r="I15" s="189" t="s">
        <v>248</v>
      </c>
      <c r="J15" s="191" t="s">
        <v>248</v>
      </c>
      <c r="K15" s="189" t="s">
        <v>249</v>
      </c>
    </row>
    <row r="16" spans="1:11" ht="12.75" customHeight="1" x14ac:dyDescent="0.2">
      <c r="A16" s="106"/>
      <c r="B16" s="123"/>
      <c r="C16" s="124"/>
      <c r="D16" s="125"/>
      <c r="E16" s="189"/>
      <c r="F16" s="189"/>
      <c r="G16" s="190"/>
      <c r="H16" s="190"/>
      <c r="I16" s="190"/>
      <c r="J16" s="192"/>
      <c r="K16" s="190"/>
    </row>
    <row r="17" spans="1:11" ht="24.6" customHeight="1" x14ac:dyDescent="0.2">
      <c r="A17" s="106"/>
      <c r="B17" s="123"/>
      <c r="C17" s="124"/>
      <c r="D17" s="125"/>
      <c r="E17" s="189"/>
      <c r="F17" s="189"/>
      <c r="G17" s="190"/>
      <c r="H17" s="190"/>
      <c r="I17" s="190"/>
      <c r="J17" s="192"/>
      <c r="K17" s="190"/>
    </row>
    <row r="18" spans="1:11" s="133" customFormat="1" ht="17.45" customHeight="1" x14ac:dyDescent="0.25">
      <c r="A18" s="126"/>
      <c r="B18" s="127"/>
      <c r="C18" s="128"/>
      <c r="D18" s="129"/>
      <c r="E18" s="130">
        <v>1</v>
      </c>
      <c r="F18" s="130">
        <v>2</v>
      </c>
      <c r="G18" s="130">
        <v>3</v>
      </c>
      <c r="H18" s="130">
        <v>4</v>
      </c>
      <c r="I18" s="131"/>
      <c r="J18" s="131"/>
      <c r="K18" s="132">
        <v>5</v>
      </c>
    </row>
    <row r="19" spans="1:11" ht="45.75" customHeight="1" x14ac:dyDescent="0.25">
      <c r="A19" s="106"/>
      <c r="B19" s="182" t="s">
        <v>250</v>
      </c>
      <c r="C19" s="182"/>
      <c r="D19" s="183"/>
      <c r="E19" s="134" t="s">
        <v>251</v>
      </c>
      <c r="F19" s="132" t="s">
        <v>252</v>
      </c>
      <c r="G19" s="135">
        <f>G20+G23+G26+G31</f>
        <v>-617.70000000000073</v>
      </c>
      <c r="H19" s="135">
        <f t="shared" ref="H19:H27" si="0">G19</f>
        <v>-617.70000000000073</v>
      </c>
      <c r="I19" s="187"/>
      <c r="J19" s="187"/>
      <c r="K19" s="135">
        <f>H19/G19*100</f>
        <v>100</v>
      </c>
    </row>
    <row r="20" spans="1:11" ht="28.5" hidden="1" customHeight="1" x14ac:dyDescent="0.25">
      <c r="A20" s="106"/>
      <c r="B20" s="136"/>
      <c r="C20" s="136"/>
      <c r="D20" s="137"/>
      <c r="E20" s="138" t="s">
        <v>253</v>
      </c>
      <c r="F20" s="139" t="s">
        <v>254</v>
      </c>
      <c r="G20" s="140"/>
      <c r="H20" s="135">
        <f t="shared" si="0"/>
        <v>0</v>
      </c>
      <c r="I20" s="140"/>
      <c r="J20" s="140"/>
      <c r="K20" s="140" t="e">
        <f>H20/G20*100</f>
        <v>#DIV/0!</v>
      </c>
    </row>
    <row r="21" spans="1:11" ht="45" hidden="1" customHeight="1" x14ac:dyDescent="0.25">
      <c r="A21" s="106"/>
      <c r="B21" s="182" t="s">
        <v>255</v>
      </c>
      <c r="C21" s="182"/>
      <c r="D21" s="183"/>
      <c r="E21" s="138" t="s">
        <v>256</v>
      </c>
      <c r="F21" s="139" t="s">
        <v>257</v>
      </c>
      <c r="G21" s="140"/>
      <c r="H21" s="135">
        <f t="shared" si="0"/>
        <v>0</v>
      </c>
      <c r="I21" s="184"/>
      <c r="J21" s="184"/>
      <c r="K21" s="140">
        <v>0</v>
      </c>
    </row>
    <row r="22" spans="1:11" ht="3" hidden="1" customHeight="1" x14ac:dyDescent="0.25">
      <c r="A22" s="106"/>
      <c r="B22" s="185" t="s">
        <v>258</v>
      </c>
      <c r="C22" s="185"/>
      <c r="D22" s="186"/>
      <c r="E22" s="138" t="s">
        <v>259</v>
      </c>
      <c r="F22" s="139" t="s">
        <v>260</v>
      </c>
      <c r="G22" s="140"/>
      <c r="H22" s="135">
        <f t="shared" si="0"/>
        <v>0</v>
      </c>
      <c r="I22" s="184"/>
      <c r="J22" s="184"/>
      <c r="K22" s="140" t="e">
        <f>H22/G22*100</f>
        <v>#DIV/0!</v>
      </c>
    </row>
    <row r="23" spans="1:11" ht="54" customHeight="1" x14ac:dyDescent="0.25">
      <c r="A23" s="106"/>
      <c r="B23" s="136"/>
      <c r="C23" s="136"/>
      <c r="D23" s="137"/>
      <c r="E23" s="134" t="s">
        <v>342</v>
      </c>
      <c r="F23" s="132" t="s">
        <v>261</v>
      </c>
      <c r="G23" s="135">
        <f>G24+G25</f>
        <v>-26999.5</v>
      </c>
      <c r="H23" s="135">
        <f t="shared" si="0"/>
        <v>-26999.5</v>
      </c>
      <c r="I23" s="135"/>
      <c r="J23" s="135"/>
      <c r="K23" s="135">
        <f>H23/G23*100</f>
        <v>100</v>
      </c>
    </row>
    <row r="24" spans="1:11" ht="82.5" customHeight="1" x14ac:dyDescent="0.25">
      <c r="A24" s="106"/>
      <c r="B24" s="182" t="s">
        <v>262</v>
      </c>
      <c r="C24" s="182"/>
      <c r="D24" s="183"/>
      <c r="E24" s="138" t="s">
        <v>343</v>
      </c>
      <c r="F24" s="139" t="s">
        <v>263</v>
      </c>
      <c r="G24" s="140">
        <v>20000</v>
      </c>
      <c r="H24" s="140">
        <f t="shared" si="0"/>
        <v>20000</v>
      </c>
      <c r="I24" s="184"/>
      <c r="J24" s="184"/>
      <c r="K24" s="140">
        <v>0</v>
      </c>
    </row>
    <row r="25" spans="1:11" ht="81.75" customHeight="1" x14ac:dyDescent="0.25">
      <c r="A25" s="106"/>
      <c r="B25" s="185" t="s">
        <v>264</v>
      </c>
      <c r="C25" s="185"/>
      <c r="D25" s="186"/>
      <c r="E25" s="138" t="s">
        <v>344</v>
      </c>
      <c r="F25" s="139" t="s">
        <v>265</v>
      </c>
      <c r="G25" s="140">
        <v>-46999.5</v>
      </c>
      <c r="H25" s="140">
        <f t="shared" si="0"/>
        <v>-46999.5</v>
      </c>
      <c r="I25" s="184"/>
      <c r="J25" s="184"/>
      <c r="K25" s="140">
        <f>H25/G25*100</f>
        <v>100</v>
      </c>
    </row>
    <row r="26" spans="1:11" ht="47.25" x14ac:dyDescent="0.25">
      <c r="A26" s="106"/>
      <c r="B26" s="136"/>
      <c r="C26" s="136"/>
      <c r="D26" s="137"/>
      <c r="E26" s="134" t="s">
        <v>266</v>
      </c>
      <c r="F26" s="132" t="s">
        <v>267</v>
      </c>
      <c r="G26" s="135">
        <f>G30+G29+G27</f>
        <v>150</v>
      </c>
      <c r="H26" s="135">
        <f t="shared" si="0"/>
        <v>150</v>
      </c>
      <c r="I26" s="135"/>
      <c r="J26" s="135"/>
      <c r="K26" s="135">
        <f>H26/G26*100</f>
        <v>100</v>
      </c>
    </row>
    <row r="27" spans="1:11" ht="93.75" hidden="1" customHeight="1" x14ac:dyDescent="0.25">
      <c r="A27" s="106"/>
      <c r="B27" s="182" t="s">
        <v>268</v>
      </c>
      <c r="C27" s="182"/>
      <c r="D27" s="183"/>
      <c r="E27" s="138" t="s">
        <v>269</v>
      </c>
      <c r="F27" s="139" t="s">
        <v>270</v>
      </c>
      <c r="G27" s="140">
        <v>0</v>
      </c>
      <c r="H27" s="140">
        <f t="shared" si="0"/>
        <v>0</v>
      </c>
      <c r="I27" s="184"/>
      <c r="J27" s="184"/>
      <c r="K27" s="140" t="e">
        <f>H27/G27*100</f>
        <v>#DIV/0!</v>
      </c>
    </row>
    <row r="28" spans="1:11" ht="79.150000000000006" hidden="1" customHeight="1" x14ac:dyDescent="0.25">
      <c r="A28" s="106"/>
      <c r="B28" s="182" t="s">
        <v>271</v>
      </c>
      <c r="C28" s="182"/>
      <c r="D28" s="183"/>
      <c r="E28" s="138" t="s">
        <v>272</v>
      </c>
      <c r="F28" s="139" t="s">
        <v>273</v>
      </c>
      <c r="G28" s="140"/>
      <c r="H28" s="140"/>
      <c r="I28" s="184"/>
      <c r="J28" s="184"/>
      <c r="K28" s="140" t="e">
        <f>H28/G28*100</f>
        <v>#DIV/0!</v>
      </c>
    </row>
    <row r="29" spans="1:11" ht="94.5" hidden="1" x14ac:dyDescent="0.25">
      <c r="A29" s="106"/>
      <c r="B29" s="182" t="s">
        <v>274</v>
      </c>
      <c r="C29" s="182"/>
      <c r="D29" s="183"/>
      <c r="E29" s="138" t="s">
        <v>275</v>
      </c>
      <c r="F29" s="139" t="s">
        <v>276</v>
      </c>
      <c r="G29" s="140"/>
      <c r="H29" s="140">
        <f>G29</f>
        <v>0</v>
      </c>
      <c r="I29" s="184"/>
      <c r="J29" s="184"/>
      <c r="K29" s="140">
        <v>100</v>
      </c>
    </row>
    <row r="30" spans="1:11" ht="115.5" customHeight="1" x14ac:dyDescent="0.25">
      <c r="A30" s="106"/>
      <c r="B30" s="185" t="s">
        <v>277</v>
      </c>
      <c r="C30" s="185"/>
      <c r="D30" s="186"/>
      <c r="E30" s="141" t="s">
        <v>281</v>
      </c>
      <c r="F30" s="139" t="s">
        <v>278</v>
      </c>
      <c r="G30" s="140">
        <v>150</v>
      </c>
      <c r="H30" s="140">
        <f>G30</f>
        <v>150</v>
      </c>
      <c r="I30" s="184"/>
      <c r="J30" s="184"/>
      <c r="K30" s="140">
        <f>H30/G30*100</f>
        <v>100</v>
      </c>
    </row>
    <row r="31" spans="1:11" ht="32.25" thickBot="1" x14ac:dyDescent="0.3">
      <c r="A31" s="106"/>
      <c r="B31" s="118"/>
      <c r="C31" s="118"/>
      <c r="D31" s="118"/>
      <c r="E31" s="134" t="s">
        <v>280</v>
      </c>
      <c r="F31" s="132" t="s">
        <v>279</v>
      </c>
      <c r="G31" s="135">
        <v>26231.8</v>
      </c>
      <c r="H31" s="135">
        <f>G31</f>
        <v>26231.8</v>
      </c>
      <c r="I31" s="135"/>
      <c r="J31" s="135"/>
      <c r="K31" s="135">
        <f>H31/G31*100</f>
        <v>100</v>
      </c>
    </row>
    <row r="32" spans="1:11" ht="37.5" customHeight="1" x14ac:dyDescent="0.2">
      <c r="A32" s="142"/>
      <c r="B32" s="106"/>
      <c r="C32" s="106"/>
      <c r="D32" s="106"/>
      <c r="E32" s="106"/>
      <c r="F32" s="106"/>
      <c r="G32" s="106"/>
      <c r="H32" s="106"/>
      <c r="I32" s="106"/>
      <c r="J32" s="106"/>
      <c r="K32" s="106"/>
    </row>
    <row r="33" spans="1:11" ht="12.75" customHeight="1" x14ac:dyDescent="0.2">
      <c r="A33" s="143"/>
      <c r="B33" s="144"/>
      <c r="C33" s="144"/>
      <c r="D33" s="144"/>
      <c r="E33" s="145"/>
      <c r="F33" s="146"/>
      <c r="G33" s="146"/>
      <c r="H33" s="147"/>
      <c r="I33" s="106"/>
      <c r="J33" s="106"/>
      <c r="K33" s="106"/>
    </row>
    <row r="34" spans="1:11" ht="11.25" customHeight="1" x14ac:dyDescent="0.2">
      <c r="A34" s="106"/>
      <c r="B34" s="106"/>
      <c r="C34" s="106"/>
      <c r="D34" s="106"/>
      <c r="E34" s="148"/>
      <c r="F34" s="149"/>
      <c r="G34" s="149"/>
      <c r="H34" s="146"/>
      <c r="I34" s="106"/>
      <c r="J34" s="106"/>
      <c r="K34" s="106"/>
    </row>
  </sheetData>
  <mergeCells count="26">
    <mergeCell ref="E10:K10"/>
    <mergeCell ref="E15:E17"/>
    <mergeCell ref="F15:F17"/>
    <mergeCell ref="G15:G17"/>
    <mergeCell ref="H15:H17"/>
    <mergeCell ref="I15:I17"/>
    <mergeCell ref="J15:J17"/>
    <mergeCell ref="K15:K17"/>
    <mergeCell ref="B19:D19"/>
    <mergeCell ref="I19:J19"/>
    <mergeCell ref="B21:D21"/>
    <mergeCell ref="I21:J21"/>
    <mergeCell ref="B22:D22"/>
    <mergeCell ref="I22:J22"/>
    <mergeCell ref="B24:D24"/>
    <mergeCell ref="I24:J24"/>
    <mergeCell ref="B25:D25"/>
    <mergeCell ref="I25:J25"/>
    <mergeCell ref="B27:D27"/>
    <mergeCell ref="I27:J27"/>
    <mergeCell ref="B28:D28"/>
    <mergeCell ref="I28:J28"/>
    <mergeCell ref="B29:D29"/>
    <mergeCell ref="I29:J29"/>
    <mergeCell ref="B30:D30"/>
    <mergeCell ref="I30:J30"/>
  </mergeCells>
  <pageMargins left="0.6" right="0.39" top="0.34" bottom="0.59055118110236204" header="0" footer="0.275590546487823"/>
  <pageSetup paperSize="9" scale="8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ДОХОДЫ</vt:lpstr>
      <vt:lpstr>РАСХОДЫ</vt:lpstr>
      <vt:lpstr>ИСТОЧНИКИ</vt:lpstr>
      <vt:lpstr>ДОХОДЫ!Заголовки_для_печати</vt:lpstr>
      <vt:lpstr>ИСТОЧНИКИ!Заголовки_для_печати</vt:lpstr>
    </vt:vector>
  </TitlesOfParts>
  <Company>Финансовый орган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1</cp:lastModifiedBy>
  <cp:lastPrinted>2022-10-21T11:13:58Z</cp:lastPrinted>
  <dcterms:created xsi:type="dcterms:W3CDTF">2009-02-04T12:34:46Z</dcterms:created>
  <dcterms:modified xsi:type="dcterms:W3CDTF">2023-11-17T04:40:39Z</dcterms:modified>
</cp:coreProperties>
</file>