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22980" windowHeight="9528"/>
  </bookViews>
  <sheets>
    <sheet name="ДОХОДЫ " sheetId="2" r:id="rId1"/>
  </sheets>
  <definedNames>
    <definedName name="_xlnm.Print_Titles" localSheetId="0">'ДОХОДЫ '!$9:$9</definedName>
    <definedName name="_xlnm.Print_Area" localSheetId="0">'ДОХОДЫ '!$A$1:$N$142</definedName>
  </definedNames>
  <calcPr calcId="125725" iterate="1"/>
</workbook>
</file>

<file path=xl/calcChain.xml><?xml version="1.0" encoding="utf-8"?>
<calcChain xmlns="http://schemas.openxmlformats.org/spreadsheetml/2006/main">
  <c r="M35" i="2"/>
  <c r="N35"/>
  <c r="N120"/>
  <c r="M120"/>
  <c r="L120"/>
  <c r="L115" s="1"/>
  <c r="N115"/>
  <c r="M115"/>
  <c r="N88"/>
  <c r="N86" s="1"/>
  <c r="M88"/>
  <c r="L88"/>
  <c r="M86"/>
  <c r="L86"/>
  <c r="N67"/>
  <c r="M67"/>
  <c r="L67"/>
  <c r="L50" s="1"/>
  <c r="N50"/>
  <c r="M50"/>
  <c r="N46"/>
  <c r="N43" s="1"/>
  <c r="M46"/>
  <c r="L46"/>
  <c r="N44"/>
  <c r="M44"/>
  <c r="M43" s="1"/>
  <c r="L44"/>
  <c r="L43"/>
  <c r="L35"/>
  <c r="N26"/>
  <c r="N24" s="1"/>
  <c r="M26"/>
  <c r="M24" s="1"/>
  <c r="L26"/>
  <c r="L24" s="1"/>
  <c r="N20"/>
  <c r="M20"/>
  <c r="L20"/>
  <c r="N16"/>
  <c r="M16"/>
  <c r="L16"/>
  <c r="L11" s="1"/>
  <c r="N14"/>
  <c r="M14"/>
  <c r="L14"/>
  <c r="N12"/>
  <c r="N11" s="1"/>
  <c r="M12"/>
  <c r="L12"/>
  <c r="M11"/>
  <c r="K141"/>
  <c r="K140"/>
  <c r="G139"/>
  <c r="D139"/>
  <c r="K139" s="1"/>
  <c r="C139"/>
  <c r="G138"/>
  <c r="D138"/>
  <c r="K138" s="1"/>
  <c r="C138"/>
  <c r="K137"/>
  <c r="K136"/>
  <c r="K135"/>
  <c r="K134"/>
  <c r="K133"/>
  <c r="K132"/>
  <c r="K131"/>
  <c r="K130"/>
  <c r="K129"/>
  <c r="K128"/>
  <c r="K127"/>
  <c r="K126"/>
  <c r="K123"/>
  <c r="K122"/>
  <c r="K121"/>
  <c r="J120"/>
  <c r="I120"/>
  <c r="H120"/>
  <c r="G120"/>
  <c r="K120" s="1"/>
  <c r="E120"/>
  <c r="D120"/>
  <c r="C120"/>
  <c r="K119"/>
  <c r="K118"/>
  <c r="K117"/>
  <c r="K116"/>
  <c r="J115"/>
  <c r="I115"/>
  <c r="H115"/>
  <c r="G115"/>
  <c r="K115" s="1"/>
  <c r="E115"/>
  <c r="D115"/>
  <c r="C115"/>
  <c r="K114"/>
  <c r="K113"/>
  <c r="K112"/>
  <c r="K111"/>
  <c r="K110"/>
  <c r="K109"/>
  <c r="K108"/>
  <c r="K107"/>
  <c r="K106"/>
  <c r="K105"/>
  <c r="K104"/>
  <c r="K103"/>
  <c r="K102"/>
  <c r="K101"/>
  <c r="K100"/>
  <c r="K99"/>
  <c r="K98"/>
  <c r="K97"/>
  <c r="K96"/>
  <c r="K95"/>
  <c r="K94"/>
  <c r="K93"/>
  <c r="K92"/>
  <c r="K91"/>
  <c r="K90"/>
  <c r="K89"/>
  <c r="J88"/>
  <c r="J86" s="1"/>
  <c r="I88"/>
  <c r="H88"/>
  <c r="G88"/>
  <c r="K88" s="1"/>
  <c r="E88"/>
  <c r="E86" s="1"/>
  <c r="D88"/>
  <c r="C88"/>
  <c r="K87"/>
  <c r="I86"/>
  <c r="H86"/>
  <c r="G86"/>
  <c r="K86" s="1"/>
  <c r="D86"/>
  <c r="C86"/>
  <c r="K85"/>
  <c r="K83"/>
  <c r="K82"/>
  <c r="K81"/>
  <c r="K80"/>
  <c r="K79"/>
  <c r="K78"/>
  <c r="K77"/>
  <c r="K76"/>
  <c r="K75"/>
  <c r="K74"/>
  <c r="K73"/>
  <c r="K72"/>
  <c r="K71"/>
  <c r="K70"/>
  <c r="K69"/>
  <c r="K68"/>
  <c r="J67"/>
  <c r="I67"/>
  <c r="H67"/>
  <c r="G67"/>
  <c r="K67" s="1"/>
  <c r="E67"/>
  <c r="D67"/>
  <c r="C67"/>
  <c r="K66"/>
  <c r="K65"/>
  <c r="K64"/>
  <c r="K63"/>
  <c r="K62"/>
  <c r="K61"/>
  <c r="K60"/>
  <c r="K59"/>
  <c r="K58"/>
  <c r="K57"/>
  <c r="K56"/>
  <c r="K55"/>
  <c r="K54"/>
  <c r="K53"/>
  <c r="K52"/>
  <c r="K51"/>
  <c r="J50"/>
  <c r="I50"/>
  <c r="H50"/>
  <c r="H42" s="1"/>
  <c r="G50"/>
  <c r="K50" s="1"/>
  <c r="E50"/>
  <c r="D50"/>
  <c r="C50"/>
  <c r="C42" s="1"/>
  <c r="K49"/>
  <c r="G48"/>
  <c r="K48" s="1"/>
  <c r="D48"/>
  <c r="C48"/>
  <c r="K47"/>
  <c r="J46"/>
  <c r="J43" s="1"/>
  <c r="I46"/>
  <c r="H46"/>
  <c r="G46"/>
  <c r="K46" s="1"/>
  <c r="E46"/>
  <c r="E43" s="1"/>
  <c r="D46"/>
  <c r="C46"/>
  <c r="K45"/>
  <c r="J44"/>
  <c r="I44"/>
  <c r="H44"/>
  <c r="G44"/>
  <c r="K44" s="1"/>
  <c r="E44"/>
  <c r="D44"/>
  <c r="C44"/>
  <c r="I43"/>
  <c r="H43"/>
  <c r="G43"/>
  <c r="K43" s="1"/>
  <c r="D43"/>
  <c r="C43"/>
  <c r="I42"/>
  <c r="G42"/>
  <c r="K42" s="1"/>
  <c r="D42"/>
  <c r="I41"/>
  <c r="G41"/>
  <c r="K41" s="1"/>
  <c r="D41"/>
  <c r="K40"/>
  <c r="K39"/>
  <c r="K38"/>
  <c r="K37"/>
  <c r="K36"/>
  <c r="J35"/>
  <c r="I35"/>
  <c r="H35"/>
  <c r="G35"/>
  <c r="K35" s="1"/>
  <c r="E35"/>
  <c r="D35"/>
  <c r="C35"/>
  <c r="K34"/>
  <c r="K33"/>
  <c r="K32"/>
  <c r="K31"/>
  <c r="K30"/>
  <c r="K29"/>
  <c r="K28"/>
  <c r="K27"/>
  <c r="J26"/>
  <c r="I26"/>
  <c r="H26"/>
  <c r="H24" s="1"/>
  <c r="H23" s="1"/>
  <c r="G26"/>
  <c r="K26" s="1"/>
  <c r="E26"/>
  <c r="D26"/>
  <c r="C26"/>
  <c r="C24" s="1"/>
  <c r="C23" s="1"/>
  <c r="K25"/>
  <c r="J24"/>
  <c r="I24"/>
  <c r="G24"/>
  <c r="K24" s="1"/>
  <c r="E24"/>
  <c r="D24"/>
  <c r="D23" s="1"/>
  <c r="D10" s="1"/>
  <c r="D142" s="1"/>
  <c r="D7" s="1"/>
  <c r="J23"/>
  <c r="I23"/>
  <c r="I10" s="1"/>
  <c r="I142" s="1"/>
  <c r="G23"/>
  <c r="E23"/>
  <c r="K22"/>
  <c r="K21"/>
  <c r="J20"/>
  <c r="I20"/>
  <c r="H20"/>
  <c r="G20"/>
  <c r="K20" s="1"/>
  <c r="E20"/>
  <c r="D20"/>
  <c r="C20"/>
  <c r="K19"/>
  <c r="K18"/>
  <c r="K17"/>
  <c r="J16"/>
  <c r="J11" s="1"/>
  <c r="J10" s="1"/>
  <c r="I16"/>
  <c r="H16"/>
  <c r="G16"/>
  <c r="K16" s="1"/>
  <c r="E16"/>
  <c r="E11" s="1"/>
  <c r="E10" s="1"/>
  <c r="D16"/>
  <c r="C16"/>
  <c r="K15"/>
  <c r="J14"/>
  <c r="I14"/>
  <c r="H14"/>
  <c r="G14"/>
  <c r="G11" s="1"/>
  <c r="E14"/>
  <c r="D14"/>
  <c r="C14"/>
  <c r="K13"/>
  <c r="J12"/>
  <c r="I12"/>
  <c r="H12"/>
  <c r="G12"/>
  <c r="K12" s="1"/>
  <c r="E12"/>
  <c r="D12"/>
  <c r="C12"/>
  <c r="I11"/>
  <c r="H11"/>
  <c r="H10" s="1"/>
  <c r="D11"/>
  <c r="C11"/>
  <c r="F7"/>
  <c r="N23" l="1"/>
  <c r="M23"/>
  <c r="M10" s="1"/>
  <c r="L23"/>
  <c r="L10" s="1"/>
  <c r="N10"/>
  <c r="N142" s="1"/>
  <c r="M42"/>
  <c r="M41"/>
  <c r="N42"/>
  <c r="N41"/>
  <c r="L41"/>
  <c r="L42"/>
  <c r="K11"/>
  <c r="G10"/>
  <c r="E42"/>
  <c r="E41"/>
  <c r="J42"/>
  <c r="J41"/>
  <c r="H142"/>
  <c r="J142"/>
  <c r="C10"/>
  <c r="K23"/>
  <c r="E142"/>
  <c r="E7" s="1"/>
  <c r="K14"/>
  <c r="C41"/>
  <c r="H41"/>
  <c r="M142" l="1"/>
  <c r="L142"/>
  <c r="K10"/>
  <c r="G142"/>
  <c r="K142" s="1"/>
  <c r="C142"/>
  <c r="C7" s="1"/>
</calcChain>
</file>

<file path=xl/sharedStrings.xml><?xml version="1.0" encoding="utf-8"?>
<sst xmlns="http://schemas.openxmlformats.org/spreadsheetml/2006/main" count="279" uniqueCount="270">
  <si>
    <t>ВСЕГО ДОХОДОВ</t>
  </si>
  <si>
    <t>Перечисление для осуществления возврата из бюджета</t>
  </si>
  <si>
    <t>2 19 60010 05 0000 150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</si>
  <si>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</si>
  <si>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2 19 60000 00 0000 000</t>
  </si>
  <si>
    <t>2 19 00000 00 0000 000</t>
  </si>
  <si>
    <t xml:space="preserve">ВОЗВРАТ ОСТАТКОВ СУБСИДИЙ, СУБВЕНЦИЙ И ИНЫХ МЕЖБЮДЖЕТНЫХ ТРАНСФЕРТОВ, ИМЕЮЩИХ ЦЕЛЕВОЕ НАЗНАЧЕНИЕ, ПРОШЛЫХ ЛЕТ
</t>
  </si>
  <si>
    <t>2 18 05030 05 0000 150</t>
  </si>
  <si>
    <t xml:space="preserve">Доходы бюджетов муниципальных районов от возврата иными организациями остатков субсидий прошлых лет
</t>
  </si>
  <si>
    <t>2 18 05020 05 0000 150</t>
  </si>
  <si>
    <t xml:space="preserve">Доходы бюджетов муниципальных районов от возвратаАВТОНОМНЫМИ организациями остатков субсидий прошлых лет
</t>
  </si>
  <si>
    <t>2  18 05010 05 0000 150</t>
  </si>
  <si>
    <t xml:space="preserve">Доходы бюджетов муниципальных районов от возврата бюджетными учреждениями остатков субсидий прошлых лет
</t>
  </si>
  <si>
    <t>2 18 00000 00 0000 000</t>
  </si>
  <si>
    <t xml:space="preserve"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
</t>
  </si>
  <si>
    <t>2 02 49999 05 0131 150</t>
  </si>
  <si>
    <t>2 02 49999 05 0119 150</t>
  </si>
  <si>
    <t>2 02 49999 05 0117 150</t>
  </si>
  <si>
    <t>2 02 49999 05 0110 150</t>
  </si>
  <si>
    <t>2 02 49999 05 0106 150</t>
  </si>
  <si>
    <t>2 02 49999 05 0080 150</t>
  </si>
  <si>
    <t>2 02 49999 05 0070 150</t>
  </si>
  <si>
    <r>
      <t xml:space="preserve">Межбюджетные трансферты, передаваемые бюджетам муниципальных районов области на проведение капитального и текущего ремонта, техническое оснащение муниципальных учреждений </t>
    </r>
    <r>
      <rPr>
        <b/>
        <sz val="10"/>
        <color theme="1"/>
        <rFont val="Times New Roman"/>
        <family val="1"/>
        <charset val="204"/>
      </rPr>
      <t>культурно-досугового типа</t>
    </r>
  </si>
  <si>
    <t>2 02 49999 05 0067 150</t>
  </si>
  <si>
    <r>
      <t xml:space="preserve">Межбюджетные трансферты, передаваемые бюджетам муниципальных районов области на оснащение и укрепление </t>
    </r>
    <r>
      <rPr>
        <b/>
        <sz val="10"/>
        <color theme="1"/>
        <rFont val="Times New Roman"/>
        <family val="1"/>
        <charset val="204"/>
      </rPr>
      <t>материально-технической</t>
    </r>
    <r>
      <rPr>
        <sz val="10"/>
        <color theme="1"/>
        <rFont val="Times New Roman"/>
        <family val="1"/>
        <charset val="204"/>
      </rPr>
      <t xml:space="preserve"> базы образовательных организаций</t>
    </r>
  </si>
  <si>
    <t>2 02 49999 05 0015 150</t>
  </si>
  <si>
    <r>
      <t xml:space="preserve">Межбюджетные трансферты, передаваемые бюджетам муниципальных районов области на размещение социально значимой информации в </t>
    </r>
    <r>
      <rPr>
        <b/>
        <sz val="10"/>
        <color theme="1"/>
        <rFont val="Times New Roman"/>
        <family val="1"/>
        <charset val="204"/>
      </rPr>
      <t>печатных средствах массовой информации</t>
    </r>
    <r>
      <rPr>
        <sz val="10"/>
        <color theme="1"/>
        <rFont val="Times New Roman"/>
        <family val="1"/>
        <charset val="204"/>
      </rPr>
      <t>, учрежденных органами местного самоуправления</t>
    </r>
  </si>
  <si>
    <t>2 02 49999 05 0013 150</t>
  </si>
  <si>
    <t>Межбюджетные трансферты, передаваемые бюджетам муниципальных районов области в целях обеспечения надлежащего осуществления полномочий по решению вопросов местного значения</t>
  </si>
  <si>
    <t>2 02 49999 05 0006 150</t>
  </si>
  <si>
    <t>Межбюджетные трансферты, передаваемые бюджетам муниципальных районов области за счет резервного фонда Правительства области</t>
  </si>
  <si>
    <t>2 02 49999 00 0000 150</t>
  </si>
  <si>
    <t>Прочие межбюджетные трансферты, передаваемые бюджетам</t>
  </si>
  <si>
    <t>2 02 45179 05 0000 150</t>
  </si>
  <si>
    <t>2 02 45050 05 0000 150</t>
  </si>
  <si>
    <r>
      <t xml:space="preserve">Межбюджетные трансферты, передаваемые бюджетам муниципальных районов области на создание </t>
    </r>
    <r>
      <rPr>
        <b/>
        <sz val="10"/>
        <color theme="1"/>
        <rFont val="Times New Roman"/>
        <family val="1"/>
        <charset val="204"/>
      </rPr>
      <t>модельных муниципальных библиотек</t>
    </r>
  </si>
  <si>
    <t>2 02 45453 05 0000 150</t>
  </si>
  <si>
    <t>Межбюджетные трансферты, передаваемые бюджетам муниципальных районов области на создание виртуальных концертных залов</t>
  </si>
  <si>
    <t>2 02 40000 00 0000 000</t>
  </si>
  <si>
    <t>ИНЫЕ МЕЖБЮДЖЕТНЫЕ ТРАНСФЕРТЫ</t>
  </si>
  <si>
    <t>2 02 35469 05 0000 150</t>
  </si>
  <si>
    <t>Субвенции бюджетам муниципальных районов на проведение Всероссийской переписи населения 2020 года</t>
  </si>
  <si>
    <t>2 02 35303 05 0000 150</t>
  </si>
  <si>
    <r>
      <t xml:space="preserve">Субвенции бюджетам муниципальных районов на ежемесячное денежное вознаграждение за </t>
    </r>
    <r>
      <rPr>
        <b/>
        <sz val="10"/>
        <color theme="1"/>
        <rFont val="Times New Roman"/>
        <family val="1"/>
        <charset val="204"/>
      </rPr>
      <t>классное руководство</t>
    </r>
  </si>
  <si>
    <t>2 02 35120 05 0000 150</t>
  </si>
  <si>
    <r>
      <t xml:space="preserve">Субвенции бюджетам муниципальных районов на осуществление полномочий по составлению (изменению) </t>
    </r>
    <r>
      <rPr>
        <b/>
        <sz val="10"/>
        <color theme="1"/>
        <rFont val="Times New Roman"/>
        <family val="1"/>
        <charset val="204"/>
      </rPr>
      <t>списков кандидатов в присяжные заседатели</t>
    </r>
    <r>
      <rPr>
        <sz val="10"/>
        <color theme="1"/>
        <rFont val="Times New Roman"/>
        <family val="1"/>
        <charset val="204"/>
      </rPr>
      <t xml:space="preserve"> федеральных судов общей юрисдикции в Российской Федерации
</t>
    </r>
  </si>
  <si>
    <t>2 02 30024 05 0045 150</t>
  </si>
  <si>
    <r>
      <t>Субвенции бюджетам муниципальных районов области н</t>
    </r>
    <r>
      <rPr>
        <b/>
        <sz val="10"/>
        <color theme="1"/>
        <rFont val="Times New Roman"/>
        <family val="1"/>
        <charset val="204"/>
      </rPr>
      <t>а  компенсацию стоимости горячего питания</t>
    </r>
    <r>
      <rPr>
        <sz val="10"/>
        <color theme="1"/>
        <rFont val="Times New Roman"/>
        <family val="1"/>
        <charset val="204"/>
      </rPr>
      <t xml:space="preserve"> родителям (законным представителям) обучающихся по образовательным программам начального общего образования на дому детей инвалидов и детей, нуждающихся в длительном лечении, которые по состоянию здоровья временно или постоянно не могут посещать образовательные организации</t>
    </r>
  </si>
  <si>
    <t>2 02 30024 05 0043 150</t>
  </si>
  <si>
    <r>
      <t xml:space="preserve">Субвенции бюджетам муниципальных районов области на осуществление органами местного самоуправления отдельных государственных полномочий </t>
    </r>
    <r>
      <rPr>
        <b/>
        <sz val="10"/>
        <color theme="1"/>
        <rFont val="Times New Roman"/>
        <family val="1"/>
        <charset val="204"/>
      </rPr>
      <t>по организации проведения мероприятий при осуществлении деятельности по обращению с животными без владельцев</t>
    </r>
  </si>
  <si>
    <t>2 02 30024 05 0042 150</t>
  </si>
  <si>
    <r>
      <t xml:space="preserve">Субвенции бюджетам муниципальных районов области </t>
    </r>
    <r>
      <rPr>
        <b/>
        <sz val="10"/>
        <color theme="1"/>
        <rFont val="Times New Roman"/>
        <family val="1"/>
        <charset val="204"/>
      </rPr>
      <t xml:space="preserve">на осуществление </t>
    </r>
    <r>
      <rPr>
        <sz val="10"/>
        <color theme="1"/>
        <rFont val="Times New Roman"/>
        <family val="1"/>
        <charset val="204"/>
      </rPr>
      <t xml:space="preserve">переданных органам местного самоуправления области государственных полномочий по обеспечению жилыми помещениями </t>
    </r>
    <r>
      <rPr>
        <b/>
        <sz val="10"/>
        <color theme="1"/>
        <rFont val="Times New Roman"/>
        <family val="1"/>
        <charset val="204"/>
      </rPr>
      <t xml:space="preserve">медицинских работников </t>
    </r>
    <r>
      <rPr>
        <sz val="10"/>
        <color theme="1"/>
        <rFont val="Times New Roman"/>
        <family val="1"/>
        <charset val="204"/>
      </rPr>
      <t>(в рамках достижения соответствующих задач федерального проекта)</t>
    </r>
  </si>
  <si>
    <t>2 02 30024 05 0041 150</t>
  </si>
  <si>
    <r>
      <t xml:space="preserve">Субвенции бюджетам муниципальных районов области на обеспечение служебными жилыми помещениями </t>
    </r>
    <r>
      <rPr>
        <b/>
        <sz val="10"/>
        <color theme="1"/>
        <rFont val="Times New Roman"/>
        <family val="1"/>
        <charset val="204"/>
      </rPr>
      <t>медицинских работников</t>
    </r>
    <r>
      <rPr>
        <sz val="10"/>
        <color theme="1"/>
        <rFont val="Times New Roman"/>
        <family val="1"/>
        <charset val="204"/>
      </rPr>
      <t xml:space="preserve"> (в рамках достижения соответствующих задач федерального проекта)</t>
    </r>
  </si>
  <si>
    <t>2 02 30024 05 0040 150</t>
  </si>
  <si>
    <r>
      <t>Субвенции бюджетам муниципальных районов области на  проведение мероприятий</t>
    </r>
    <r>
      <rPr>
        <b/>
        <sz val="10"/>
        <color theme="1"/>
        <rFont val="Times New Roman"/>
        <family val="1"/>
        <charset val="204"/>
      </rPr>
      <t xml:space="preserve"> по отлову и содержанию безнадзорных животных</t>
    </r>
  </si>
  <si>
    <t>2 02 30024 05 0039 150</t>
  </si>
  <si>
    <r>
      <t xml:space="preserve">Субвенции бюджетам муниципальных районов области на осуществление органами местного самоуправления отдельных государственных полномочий </t>
    </r>
    <r>
      <rPr>
        <b/>
        <sz val="10"/>
        <color theme="1"/>
        <rFont val="Times New Roman"/>
        <family val="1"/>
        <charset val="204"/>
      </rPr>
      <t xml:space="preserve">на организацию </t>
    </r>
    <r>
      <rPr>
        <sz val="10"/>
        <color theme="1"/>
        <rFont val="Times New Roman"/>
        <family val="1"/>
        <charset val="204"/>
      </rPr>
      <t>проведения мероприятий</t>
    </r>
    <r>
      <rPr>
        <b/>
        <sz val="10"/>
        <color theme="1"/>
        <rFont val="Times New Roman"/>
        <family val="1"/>
        <charset val="204"/>
      </rPr>
      <t xml:space="preserve"> по отлову и содержанию безнадзорных животных</t>
    </r>
  </si>
  <si>
    <t>2 02 30024 05 0038 151</t>
  </si>
  <si>
    <t>Субвенции бюджетам муниципальных районов на осуществление органами местного самоуправления отдельных государственных полномочий  по осуществлению деятельности по опеке и попечительству в отношении несовершеннолетних граждан в части расходов на обеспечение деятельности по сохранению, содержанию и ремонту пустующих жилых помещений, закрепленных за детьми сиротами и детьми, оставшимися без попечения родителей</t>
  </si>
  <si>
    <t>2 02 30024 05 0037 150</t>
  </si>
  <si>
    <r>
      <t xml:space="preserve">Субвенции бюджетам муниципальных районов области на </t>
    </r>
    <r>
      <rPr>
        <b/>
        <sz val="10"/>
        <color theme="1"/>
        <rFont val="Times New Roman"/>
        <family val="1"/>
        <charset val="204"/>
      </rPr>
      <t xml:space="preserve">финансовое обеспечение </t>
    </r>
    <r>
      <rPr>
        <sz val="10"/>
        <color theme="1"/>
        <rFont val="Times New Roman"/>
        <family val="1"/>
        <charset val="204"/>
      </rPr>
      <t xml:space="preserve">образовательной деятельности муниципальных </t>
    </r>
    <r>
      <rPr>
        <b/>
        <sz val="10"/>
        <color theme="1"/>
        <rFont val="Times New Roman"/>
        <family val="1"/>
        <charset val="204"/>
      </rPr>
      <t xml:space="preserve">дошкольных </t>
    </r>
    <r>
      <rPr>
        <sz val="10"/>
        <color theme="1"/>
        <rFont val="Times New Roman"/>
        <family val="1"/>
        <charset val="204"/>
      </rPr>
      <t>образовательных организаций</t>
    </r>
  </si>
  <si>
    <t>2 02 30024 05 0029 150</t>
  </si>
  <si>
    <r>
      <t xml:space="preserve">Субвенции бюджетам муниципальных районов области на осуществление органами местного самоуправления государственных полномочий по </t>
    </r>
    <r>
      <rPr>
        <b/>
        <sz val="10"/>
        <color theme="1"/>
        <rFont val="Times New Roman"/>
        <family val="1"/>
        <charset val="204"/>
      </rPr>
      <t>организации предоставления питания</t>
    </r>
    <r>
      <rPr>
        <sz val="10"/>
        <color theme="1"/>
        <rFont val="Times New Roman"/>
        <family val="1"/>
        <charset val="204"/>
      </rPr>
      <t xml:space="preserve">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образования, и частичному финансированию расходов на присмотр и уход за детьми дошкольного возраста в муниципальных образовательных организациях, реализующих основную общеобразовательную программу дошкольного образования</t>
    </r>
  </si>
  <si>
    <t>2 02 30024 05 0028 150</t>
  </si>
  <si>
    <r>
      <t xml:space="preserve">Субвенции бюджетам муниципальных районов области на  </t>
    </r>
    <r>
      <rPr>
        <b/>
        <sz val="10"/>
        <color theme="1"/>
        <rFont val="Times New Roman"/>
        <family val="1"/>
        <charset val="204"/>
      </rPr>
      <t xml:space="preserve">частичное финансирование </t>
    </r>
    <r>
      <rPr>
        <sz val="10"/>
        <color theme="1"/>
        <rFont val="Times New Roman"/>
        <family val="1"/>
        <charset val="204"/>
      </rPr>
      <t>расходов на присмотр и уход за детьми дошкольного возраста в муниципальных образовательных организациях, реализующих основную общеобразовательную программу дошкольного образования</t>
    </r>
  </si>
  <si>
    <t>2 02 30024 05 0027 150</t>
  </si>
  <si>
    <r>
      <t>Субвенции бюджетам муниципальных районов области н</t>
    </r>
    <r>
      <rPr>
        <b/>
        <sz val="10"/>
        <color theme="1"/>
        <rFont val="Times New Roman"/>
        <family val="1"/>
        <charset val="204"/>
      </rPr>
      <t>а  предоставление питания</t>
    </r>
    <r>
      <rPr>
        <sz val="10"/>
        <color theme="1"/>
        <rFont val="Times New Roman"/>
        <family val="1"/>
        <charset val="204"/>
      </rPr>
      <t xml:space="preserve">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</t>
    </r>
  </si>
  <si>
    <t>2 02 30024 05 0016 150</t>
  </si>
  <si>
    <r>
      <t xml:space="preserve">Субвенции бюджетам муниципальных районов области на осуществление органами местного самоуправления государственных полномочий по предоставлению гражданам </t>
    </r>
    <r>
      <rPr>
        <b/>
        <sz val="10"/>
        <color theme="1"/>
        <rFont val="Times New Roman"/>
        <family val="1"/>
        <charset val="204"/>
      </rPr>
      <t>субсидий на оплату жилого помещения</t>
    </r>
    <r>
      <rPr>
        <sz val="10"/>
        <color theme="1"/>
        <rFont val="Times New Roman"/>
        <family val="1"/>
        <charset val="204"/>
      </rPr>
      <t xml:space="preserve"> и коммунальных услуг</t>
    </r>
  </si>
  <si>
    <t>2 02 30024 05 0015 150</t>
  </si>
  <si>
    <r>
      <t xml:space="preserve">Субвенции бюджетам муниципальных районов области на осуществление органами местного самоуправления отдельных государственных полномочий по </t>
    </r>
    <r>
      <rPr>
        <b/>
        <sz val="10"/>
        <color theme="1"/>
        <rFont val="Times New Roman"/>
        <family val="1"/>
        <charset val="204"/>
      </rPr>
      <t>государственному управлению</t>
    </r>
    <r>
      <rPr>
        <sz val="10"/>
        <color theme="1"/>
        <rFont val="Times New Roman"/>
        <family val="1"/>
        <charset val="204"/>
      </rPr>
      <t xml:space="preserve"> </t>
    </r>
    <r>
      <rPr>
        <b/>
        <sz val="10"/>
        <color theme="1"/>
        <rFont val="Times New Roman"/>
        <family val="1"/>
        <charset val="204"/>
      </rPr>
      <t>охраной труда</t>
    </r>
  </si>
  <si>
    <t>2 02 30024 05 0014 150</t>
  </si>
  <si>
    <r>
      <t xml:space="preserve">Субвенции бюджетам муниципальных районов области на  </t>
    </r>
    <r>
      <rPr>
        <b/>
        <sz val="10"/>
        <color theme="1"/>
        <rFont val="Times New Roman"/>
        <family val="1"/>
        <charset val="204"/>
      </rPr>
      <t>компенсацию  родительской платы</t>
    </r>
    <r>
      <rPr>
        <sz val="10"/>
        <color theme="1"/>
        <rFont val="Times New Roman"/>
        <family val="1"/>
        <charset val="204"/>
      </rPr>
      <t xml:space="preserve"> за присмотр и уход за детьми в образовательных организациях, реализующих основную общеобразовательную программу дошкольного образования</t>
    </r>
  </si>
  <si>
    <t>2 02 30024 05 0012 150</t>
  </si>
  <si>
    <r>
      <t xml:space="preserve">Субвенции бюджетам муниципальных районов области на осуществление органами местного самоуправления государственных полномочий по  </t>
    </r>
    <r>
      <rPr>
        <u/>
        <sz val="10"/>
        <color theme="1"/>
        <rFont val="Times New Roman"/>
        <family val="1"/>
        <charset val="204"/>
      </rPr>
      <t xml:space="preserve">организации </t>
    </r>
    <r>
      <rPr>
        <sz val="10"/>
        <color theme="1"/>
        <rFont val="Times New Roman"/>
        <family val="1"/>
        <charset val="204"/>
      </rPr>
      <t xml:space="preserve">предоставления </t>
    </r>
    <r>
      <rPr>
        <b/>
        <sz val="10"/>
        <color theme="1"/>
        <rFont val="Times New Roman"/>
        <family val="1"/>
        <charset val="204"/>
      </rPr>
      <t>компенсации родительской платы</t>
    </r>
    <r>
      <rPr>
        <sz val="10"/>
        <color theme="1"/>
        <rFont val="Times New Roman"/>
        <family val="1"/>
        <charset val="204"/>
      </rPr>
      <t xml:space="preserve"> за присмотр и уход за детьми в образовательных организациях, реализующих основную общеобразовательную программу дошкольного образования </t>
    </r>
  </si>
  <si>
    <t>2 02 30024 05 0011 150</t>
  </si>
  <si>
    <r>
      <t>Субвенции бюджетам муниципальных районов области на осуществление органами местного самоуправления отдельных государственных полномочий</t>
    </r>
    <r>
      <rPr>
        <i/>
        <sz val="10"/>
        <color theme="1"/>
        <rFont val="Times New Roman"/>
        <family val="1"/>
        <charset val="204"/>
      </rPr>
      <t xml:space="preserve"> по осуществлению деятельности </t>
    </r>
    <r>
      <rPr>
        <sz val="10"/>
        <color theme="1"/>
        <rFont val="Times New Roman"/>
        <family val="1"/>
        <charset val="204"/>
      </rPr>
      <t>по</t>
    </r>
    <r>
      <rPr>
        <b/>
        <sz val="10"/>
        <color theme="1"/>
        <rFont val="Times New Roman"/>
        <family val="1"/>
        <charset val="204"/>
      </rPr>
      <t xml:space="preserve"> опеке и попечительству в отношении совершеннолетних граждан</t>
    </r>
  </si>
  <si>
    <t>2 02 30024 05 0010 150</t>
  </si>
  <si>
    <r>
      <t xml:space="preserve">Субвенции бюджетам муниципальных районов области на осуществление органами местного самоуправления  государственных полномочий по </t>
    </r>
    <r>
      <rPr>
        <b/>
        <u/>
        <sz val="10"/>
        <color theme="1"/>
        <rFont val="Times New Roman"/>
        <family val="1"/>
        <charset val="204"/>
      </rPr>
      <t xml:space="preserve">организации </t>
    </r>
    <r>
      <rPr>
        <b/>
        <sz val="10"/>
        <color theme="1"/>
        <rFont val="Times New Roman"/>
        <family val="1"/>
        <charset val="204"/>
      </rPr>
      <t>предоставления гражданам субсидий на оплату жилого помещения и коммунальных услуг</t>
    </r>
  </si>
  <si>
    <t>2 02 30024 05 0009 150</t>
  </si>
  <si>
    <r>
      <t xml:space="preserve">Субвенции бюджетам муниципальных районов на осуществление органами местного самоуправления отдельных государственных полномочий по осуществлению деятельности </t>
    </r>
    <r>
      <rPr>
        <b/>
        <sz val="10"/>
        <color theme="1"/>
        <rFont val="Times New Roman"/>
        <family val="1"/>
        <charset val="204"/>
      </rPr>
      <t>по опеке и попечительству в отношении несовершеннолетних</t>
    </r>
    <r>
      <rPr>
        <sz val="10"/>
        <color theme="1"/>
        <rFont val="Times New Roman"/>
        <family val="1"/>
        <charset val="204"/>
      </rPr>
      <t xml:space="preserve"> граждан в части расходов на оплату труда, уплату страховых взносов по обязательному социальному страхованию в государственные внебюджетные фонды Российской Федерации, обеспечение деятельности штатных работников </t>
    </r>
  </si>
  <si>
    <t>2 02 30024 05 0008 150</t>
  </si>
  <si>
    <r>
      <t xml:space="preserve">Субвенции бюджетам муниципальных районов области на осуществление органами местного самоуправления государственных полномочий по образованию и обеспечению деятельности </t>
    </r>
    <r>
      <rPr>
        <b/>
        <sz val="10"/>
        <color theme="1"/>
        <rFont val="Times New Roman"/>
        <family val="1"/>
        <charset val="204"/>
      </rPr>
      <t>административных комиссий</t>
    </r>
    <r>
      <rPr>
        <sz val="10"/>
        <color theme="1"/>
        <rFont val="Times New Roman"/>
        <family val="1"/>
        <charset val="204"/>
      </rPr>
      <t>, определению перечня должностных лиц, уполномоченных составлять протоколы об административных правонарушениях</t>
    </r>
  </si>
  <si>
    <t>2 02 30024 05 0007 150</t>
  </si>
  <si>
    <r>
      <t>Субвенции  бюджетам муниципальных районов области на исполнение государственных полномочий по</t>
    </r>
    <r>
      <rPr>
        <b/>
        <sz val="10"/>
        <color theme="1"/>
        <rFont val="Times New Roman"/>
        <family val="1"/>
        <charset val="204"/>
      </rPr>
      <t xml:space="preserve"> расчету и предоставлению дотаций поселениям</t>
    </r>
  </si>
  <si>
    <t>2 02 30024 05 0004 151</t>
  </si>
  <si>
    <t>Субвенции бюджетам муниципальных районов области на осуществление органами местного самоуправления отдельных  государственных полномочий по санкционированию  финансовыми органами муниципальных образований Саратовской области кассовых выплат получателям средств областного бюджета, областным государственным автономным и бюджетным учреждениям, расположенным на территориях муниципальных образований области</t>
  </si>
  <si>
    <t>2 02 30024 05 0003 150</t>
  </si>
  <si>
    <r>
      <t xml:space="preserve"> Субвенции бюджетам муниципальных районов области на осуществление органами местного самоуправления государственных полномочий по созданию и организации деятельности </t>
    </r>
    <r>
      <rPr>
        <b/>
        <sz val="10"/>
        <color theme="1"/>
        <rFont val="Times New Roman"/>
        <family val="1"/>
        <charset val="204"/>
      </rPr>
      <t>комиссий по делам несовершеннолетних и защите их прав</t>
    </r>
  </si>
  <si>
    <t>2 02 30024 05 0001 150</t>
  </si>
  <si>
    <r>
      <t xml:space="preserve">Субвенции бюджетам муниципальных районов области на </t>
    </r>
    <r>
      <rPr>
        <b/>
        <sz val="10"/>
        <color theme="1"/>
        <rFont val="Times New Roman"/>
        <family val="1"/>
        <charset val="204"/>
      </rPr>
      <t>финансовое обеспечение</t>
    </r>
    <r>
      <rPr>
        <sz val="10"/>
        <color theme="1"/>
        <rFont val="Times New Roman"/>
        <family val="1"/>
        <charset val="204"/>
      </rPr>
      <t xml:space="preserve"> образовательной деятельности муниципальных общеобразовательных учреждений</t>
    </r>
  </si>
  <si>
    <t>2 02 30024 05 0000 150</t>
  </si>
  <si>
    <t xml:space="preserve">Субвенции местным бюджетам на выполнение передаваемых полномочий субъектов Российской Федерации
</t>
  </si>
  <si>
    <t>2 02 35118 05 0000 150</t>
  </si>
  <si>
    <r>
      <t xml:space="preserve">Субвенции бюджетам муниципальных районов на осуществление </t>
    </r>
    <r>
      <rPr>
        <b/>
        <sz val="10"/>
        <color theme="1"/>
        <rFont val="Times New Roman"/>
        <family val="1"/>
        <charset val="204"/>
      </rPr>
      <t>первичного воинского учета</t>
    </r>
    <r>
      <rPr>
        <sz val="10"/>
        <color theme="1"/>
        <rFont val="Times New Roman"/>
        <family val="1"/>
        <charset val="204"/>
      </rPr>
      <t xml:space="preserve"> на территориях, где отсутствуют военные комиссариаты</t>
    </r>
  </si>
  <si>
    <t>2 02 30000 00 0000 150</t>
  </si>
  <si>
    <t xml:space="preserve">Субвенции бюджетам бюджетной системы Российской Федерации
</t>
  </si>
  <si>
    <t>2 02 29999 05 0136 150</t>
  </si>
  <si>
    <t xml:space="preserve">Субсидии бюджетам муниципальных районов области на обеспечение условий для оснащения образовательных организаций, реализующих основные общеобразовательные программы, за исключением образовательных программ дошкольного об-разования, образовательные про-граммы среднего профессионального образования и дополнительные образовательные программы, оборудованием для реализации образовательных процессов по разработке, произ-водству и эксплуатации беспилотных авиационных систем </t>
  </si>
  <si>
    <t>2 02 29999 05 0123 150</t>
  </si>
  <si>
    <t>Субсидии бюджетам муниципальных районов области на финансовое обеспечение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Саратовской области</t>
  </si>
  <si>
    <t>2 02 29999 05 0128 150</t>
  </si>
  <si>
    <t>Субсидии бюджетам муниципальных районов области на достижение показателей результативности по обеспечению развития и укрепления материально-технической базы домов культуры в населенных пунктах с числом жителей до 50 тысяч человек</t>
  </si>
  <si>
    <t>2 02 29999 05 0126 150</t>
  </si>
  <si>
    <t>Субсидии бюджетам муниципальных районов области на проведение капитальных и текущих ремонтов спортивных залов муниципальных образовательных организаций</t>
  </si>
  <si>
    <t>2 02 29999 05 0120 150</t>
  </si>
  <si>
    <t>Субсидии бюджетам муниципальных районов и городских округов области на обеспечение условий для реализации мероприятий по модернизации школьных систем образования</t>
  </si>
  <si>
    <t>2 02 29999 05 0111 150</t>
  </si>
  <si>
    <r>
      <t>Субсидии бюджетам муниципальных районов области на обеспечение условий для</t>
    </r>
    <r>
      <rPr>
        <b/>
        <sz val="10"/>
        <color theme="1"/>
        <rFont val="Times New Roman"/>
        <family val="1"/>
        <charset val="204"/>
      </rPr>
      <t xml:space="preserve"> внедрения цифровой образовательной среды</t>
    </r>
    <r>
      <rPr>
        <sz val="10"/>
        <color theme="1"/>
        <rFont val="Times New Roman"/>
        <family val="1"/>
        <charset val="204"/>
      </rPr>
      <t xml:space="preserve">  в общеобразовательных организациях</t>
    </r>
  </si>
  <si>
    <t>2 02 29999 05 0108 150</t>
  </si>
  <si>
    <r>
      <t xml:space="preserve">Субсидии бюджетам муниципальных районов области на обеспечение условий для функционирования центров образования </t>
    </r>
    <r>
      <rPr>
        <b/>
        <sz val="10"/>
        <color theme="1"/>
        <rFont val="Times New Roman"/>
        <family val="1"/>
        <charset val="204"/>
      </rPr>
      <t>естественно-научной и технологической направленностей</t>
    </r>
    <r>
      <rPr>
        <sz val="10"/>
        <color theme="1"/>
        <rFont val="Times New Roman"/>
        <family val="1"/>
        <charset val="204"/>
      </rPr>
      <t xml:space="preserve"> в общеобразовательных организациях</t>
    </r>
  </si>
  <si>
    <t>2 02 29999 05 0101 150</t>
  </si>
  <si>
    <t>Субсидии бюджетам муниципальных районов на обеспечение жильем молодых семей</t>
  </si>
  <si>
    <r>
      <t xml:space="preserve">Субсидии бюджетам муниципальных районов на реализацию мероприятий по обеспечению жильем </t>
    </r>
    <r>
      <rPr>
        <b/>
        <sz val="10"/>
        <color theme="1"/>
        <rFont val="Times New Roman"/>
        <family val="1"/>
        <charset val="204"/>
      </rPr>
      <t>молодых семей</t>
    </r>
    <r>
      <rPr>
        <sz val="10"/>
        <color theme="1"/>
        <rFont val="Times New Roman"/>
        <family val="1"/>
        <charset val="204"/>
      </rPr>
      <t xml:space="preserve">
</t>
    </r>
  </si>
  <si>
    <t>2 02 29999 05 0099 150</t>
  </si>
  <si>
    <r>
      <t xml:space="preserve">Субсидии бюджетам муниципальных районов области на обеспечение </t>
    </r>
    <r>
      <rPr>
        <b/>
        <sz val="10"/>
        <color theme="1"/>
        <rFont val="Times New Roman"/>
        <family val="1"/>
        <charset val="204"/>
      </rPr>
      <t>капитального ремонта и ремонта автомобильных дорог</t>
    </r>
    <r>
      <rPr>
        <sz val="10"/>
        <color theme="1"/>
        <rFont val="Times New Roman"/>
        <family val="1"/>
        <charset val="204"/>
      </rPr>
      <t xml:space="preserve"> общего пользования местного значения муниципальных районов области за счет средств областного дорожного фонда
</t>
    </r>
  </si>
  <si>
    <t>2 02 29999 05 0087 150</t>
  </si>
  <si>
    <t>Субсидии бюджетам муниципальных районов области на обеспечение условий для создания центров образования цифрового и гуманитарного профилей</t>
  </si>
  <si>
    <t>2 02 29999 05 0086 150</t>
  </si>
  <si>
    <r>
      <t xml:space="preserve">Субсидии бюджетам муниципальных районов области на проведение </t>
    </r>
    <r>
      <rPr>
        <b/>
        <sz val="10"/>
        <color theme="1"/>
        <rFont val="Times New Roman"/>
        <family val="1"/>
        <charset val="204"/>
      </rPr>
      <t>капитального и текущего ремонтов</t>
    </r>
    <r>
      <rPr>
        <sz val="10"/>
        <color theme="1"/>
        <rFont val="Times New Roman"/>
        <family val="1"/>
        <charset val="204"/>
      </rPr>
      <t xml:space="preserve"> муниципальных образовательных организаций</t>
    </r>
  </si>
  <si>
    <t>2 02 29999 05 0078 150</t>
  </si>
  <si>
    <r>
      <t xml:space="preserve">Субсидии бюджетам муниципальных районов области на </t>
    </r>
    <r>
      <rPr>
        <b/>
        <sz val="10"/>
        <color theme="1"/>
        <rFont val="Times New Roman"/>
        <family val="1"/>
        <charset val="204"/>
      </rPr>
      <t xml:space="preserve">сохранение достигнутых </t>
    </r>
    <r>
      <rPr>
        <sz val="10"/>
        <color theme="1"/>
        <rFont val="Times New Roman"/>
        <family val="1"/>
        <charset val="204"/>
      </rPr>
      <t xml:space="preserve">показателей повышения </t>
    </r>
    <r>
      <rPr>
        <b/>
        <sz val="10"/>
        <color theme="1"/>
        <rFont val="Times New Roman"/>
        <family val="1"/>
        <charset val="204"/>
      </rPr>
      <t xml:space="preserve">оплаты труда отдельных категорий </t>
    </r>
    <r>
      <rPr>
        <sz val="10"/>
        <color theme="1"/>
        <rFont val="Times New Roman"/>
        <family val="1"/>
        <charset val="204"/>
      </rPr>
      <t>работников бюджетной сферы</t>
    </r>
  </si>
  <si>
    <t>2 02 29999 05 0077 151</t>
  </si>
  <si>
    <t>Субсидия бюджетам муниципальных районов области на выполнение расходных обязательств, связанных с погашением кредиторской задолженности, образовавшейся по состоянию на 1 января 2018 года, по уплате начислений на выплаты по оплате труда, налогов, оказанию мер социальной поддержки населения</t>
  </si>
  <si>
    <t>2 02 29999 05 0076 151</t>
  </si>
  <si>
    <t>Субсидия бюджетам муниципальных районов области на приобретение дорожно-эксплуатационной техники, необходимой для выполнения комплекса работ по поддержанию надлежащего технического состояния автомобильных дорог общего пользования местного значения за счет средств областного дорожного фонда</t>
  </si>
  <si>
    <t>2 02 29999 05 0075 150</t>
  </si>
  <si>
    <r>
      <t xml:space="preserve">Субсидии бюджетам муниципальных районов области на обеспечение повышения оплаты труда </t>
    </r>
    <r>
      <rPr>
        <b/>
        <sz val="10"/>
        <color theme="1"/>
        <rFont val="Times New Roman"/>
        <family val="1"/>
        <charset val="204"/>
      </rPr>
      <t xml:space="preserve">некоторых категорий </t>
    </r>
    <r>
      <rPr>
        <sz val="10"/>
        <color theme="1"/>
        <rFont val="Times New Roman"/>
        <family val="1"/>
        <charset val="204"/>
      </rPr>
      <t>работников муниципальных учреждений</t>
    </r>
  </si>
  <si>
    <t>2 02 29999 05 0074 150</t>
  </si>
  <si>
    <t xml:space="preserve">Субсидия бюджетам муниципальных районов области на реализацию расходных обязательств, возникающих при выполнении полномочий по решению вопросов местного значения </t>
  </si>
  <si>
    <t>2 02 29999 05 0000 150</t>
  </si>
  <si>
    <t xml:space="preserve">Прочие субсидии бюджетам муниципальных районов
</t>
  </si>
  <si>
    <t>2 02 25750 05 0112 150</t>
  </si>
  <si>
    <t>Субсидии бюджетам муниципальных районов на реализацию мероприятий по модернизации школьных систем образования</t>
  </si>
  <si>
    <t>2 02 25590 05 0112 150</t>
  </si>
  <si>
    <r>
      <t xml:space="preserve">субсидии бюджетам муниципальных районов области на техническое </t>
    </r>
    <r>
      <rPr>
        <b/>
        <sz val="10"/>
        <color theme="1"/>
        <rFont val="Times New Roman"/>
        <family val="1"/>
        <charset val="204"/>
      </rPr>
      <t>оснащение муниципальных музеев</t>
    </r>
  </si>
  <si>
    <t>2 02 25576 05 0000 150</t>
  </si>
  <si>
    <r>
      <t xml:space="preserve">Субсидии бюджетам муниципальных районов на обеспечение </t>
    </r>
    <r>
      <rPr>
        <b/>
        <sz val="10"/>
        <color theme="1"/>
        <rFont val="Times New Roman"/>
        <family val="1"/>
        <charset val="204"/>
      </rPr>
      <t>комплексного развития сельских территорий</t>
    </r>
    <r>
      <rPr>
        <sz val="10"/>
        <color theme="1"/>
        <rFont val="Times New Roman"/>
        <family val="1"/>
        <charset val="204"/>
      </rPr>
      <t xml:space="preserve">
</t>
    </r>
  </si>
  <si>
    <t>2 02 25519 05 0000 150</t>
  </si>
  <si>
    <r>
      <t xml:space="preserve">Субсидии бюджетам муниципальных районов на </t>
    </r>
    <r>
      <rPr>
        <b/>
        <sz val="10"/>
        <color theme="1"/>
        <rFont val="Times New Roman"/>
        <family val="1"/>
        <charset val="204"/>
      </rPr>
      <t xml:space="preserve">поддержку отрасли культуры </t>
    </r>
  </si>
  <si>
    <t>2 02 25511 05 0000 150</t>
  </si>
  <si>
    <t xml:space="preserve">Субсидии бюджетам муниципальных районов на проведение комплексных кадастровых работ
</t>
  </si>
  <si>
    <t>2 02 25497 05 0000 150</t>
  </si>
  <si>
    <t>2 02 25491 05 0000 150</t>
  </si>
  <si>
    <r>
      <t xml:space="preserve">Субсидии бюджетам муниципальных районов области на оздание </t>
    </r>
    <r>
      <rPr>
        <b/>
        <sz val="10"/>
        <color theme="1"/>
        <rFont val="Times New Roman"/>
        <family val="1"/>
        <charset val="204"/>
      </rPr>
      <t>новых мест</t>
    </r>
    <r>
      <rPr>
        <sz val="10"/>
        <color theme="1"/>
        <rFont val="Times New Roman"/>
        <family val="1"/>
        <charset val="204"/>
      </rPr>
      <t xml:space="preserve"> в образовательных организациях различных типов для реализации дополнительных общеразвивающих программ всех направленностей</t>
    </r>
  </si>
  <si>
    <t xml:space="preserve"> 2 02 25467 05 0000 150</t>
  </si>
  <si>
    <r>
      <t xml:space="preserve">Субсидии бюджетам муниципальных районов на обеспечение развития и укрепления </t>
    </r>
    <r>
      <rPr>
        <b/>
        <sz val="10"/>
        <color theme="1"/>
        <rFont val="Times New Roman"/>
        <family val="1"/>
        <charset val="204"/>
      </rPr>
      <t>материально-технической базы</t>
    </r>
    <r>
      <rPr>
        <sz val="10"/>
        <color theme="1"/>
        <rFont val="Times New Roman"/>
        <family val="1"/>
        <charset val="204"/>
      </rPr>
      <t xml:space="preserve"> домов культуры в населенных пунктах с числом жителей до 50 тысяч человек
</t>
    </r>
  </si>
  <si>
    <t>2 02 25304 05 0000 150</t>
  </si>
  <si>
    <r>
      <t xml:space="preserve">Субсидии бюджетам на организацию бесплатного </t>
    </r>
    <r>
      <rPr>
        <b/>
        <sz val="10"/>
        <color theme="1"/>
        <rFont val="Times New Roman"/>
        <family val="1"/>
        <charset val="204"/>
      </rPr>
      <t>горячего питания</t>
    </r>
    <r>
      <rPr>
        <sz val="10"/>
        <color theme="1"/>
        <rFont val="Times New Roman"/>
        <family val="1"/>
        <charset val="204"/>
      </rPr>
      <t xml:space="preserve"> обучающихся, получающих начальное общее образование в государственных и муниципальных образовательных организациях
</t>
    </r>
  </si>
  <si>
    <t>2 02 25172 05 0000 150</t>
  </si>
  <si>
    <t>Субсидии бюджетам муниципальных районов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</si>
  <si>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2 02 25171 05 0000 150</t>
  </si>
  <si>
    <t>Субсидии бюджетам муниципальных районов на оснащение (обновление материально-технической базы) оборудованием, средствами обучения и воспитания образовательных организаций различных типов для реализации дополнительных общеразвивающих программ, для создания информационных систем в образовательных организациях</t>
  </si>
  <si>
    <t>2 02 25169 05 0000 150</t>
  </si>
  <si>
    <r>
      <t xml:space="preserve">Субсидии бюджетам муниципальных районов области на создание обеспечение функционирования центров образования </t>
    </r>
    <r>
      <rPr>
        <b/>
        <sz val="10"/>
        <color theme="1"/>
        <rFont val="Times New Roman"/>
        <family val="1"/>
        <charset val="204"/>
      </rPr>
      <t>естественно-научной и технологической направленностей</t>
    </r>
    <r>
      <rPr>
        <sz val="10"/>
        <color theme="1"/>
        <rFont val="Times New Roman"/>
        <family val="1"/>
        <charset val="204"/>
      </rPr>
      <t xml:space="preserve"> в общеобразовательных организациях расположенных  в сельской местности</t>
    </r>
  </si>
  <si>
    <t>2 02 25098 05 0000 150</t>
  </si>
  <si>
    <r>
      <t xml:space="preserve">Субсидии бюджетам муниципальных районов области на обновление </t>
    </r>
    <r>
      <rPr>
        <b/>
        <sz val="10"/>
        <color theme="1"/>
        <rFont val="Times New Roman"/>
        <family val="1"/>
        <charset val="204"/>
      </rPr>
      <t xml:space="preserve">материально-технической базы для организации учебно-иследовательской, научно-практической, творческой </t>
    </r>
    <r>
      <rPr>
        <sz val="10"/>
        <color theme="1"/>
        <rFont val="Times New Roman"/>
        <family val="1"/>
        <charset val="204"/>
      </rPr>
      <t>деятельности, занятий физической культурой и спортом в общеобразовательных организациях</t>
    </r>
  </si>
  <si>
    <t>2 02 25210 05 0000 150</t>
  </si>
  <si>
    <r>
      <t xml:space="preserve">Субсидии бюджетам муниципальных районов на обеспечение образовательных организаций материально-технической базой для внедрения </t>
    </r>
    <r>
      <rPr>
        <b/>
        <sz val="10"/>
        <color theme="1"/>
        <rFont val="Times New Roman"/>
        <family val="1"/>
        <charset val="204"/>
      </rPr>
      <t>цифровой образовательной среды</t>
    </r>
    <r>
      <rPr>
        <sz val="10"/>
        <color theme="1"/>
        <rFont val="Times New Roman"/>
        <family val="1"/>
        <charset val="204"/>
      </rPr>
      <t xml:space="preserve">
</t>
    </r>
  </si>
  <si>
    <r>
      <t xml:space="preserve">Субсидии бюджетам муниципальных районов на создание и обеспечение функционирования центров образования </t>
    </r>
    <r>
      <rPr>
        <b/>
        <sz val="10"/>
        <color theme="1"/>
        <rFont val="Times New Roman"/>
        <family val="1"/>
        <charset val="204"/>
      </rPr>
      <t xml:space="preserve">естественно-научной и технологической направленностей </t>
    </r>
    <r>
      <rPr>
        <sz val="10"/>
        <color theme="1"/>
        <rFont val="Times New Roman"/>
        <family val="1"/>
        <charset val="204"/>
      </rPr>
      <t xml:space="preserve">в общеобразовательных организациях, расположенных в сельской местности и малых городах
</t>
    </r>
  </si>
  <si>
    <t>2 02 25097 05 0000 150</t>
  </si>
  <si>
    <t xml:space="preserve">Субсидии бюджетам муниципальных районов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
</t>
  </si>
  <si>
    <t>2 02 20000 00 0000 150</t>
  </si>
  <si>
    <t xml:space="preserve">Субсидии бюджетам бюджетной системы Российской Федерации (межбюджетные субсидии)
</t>
  </si>
  <si>
    <t>2 02 19999 05 0000 150</t>
  </si>
  <si>
    <t>Прочие дотации бюджетам муниципальных районов</t>
  </si>
  <si>
    <t>2 02 19999 00 0000 150</t>
  </si>
  <si>
    <t>Прочие дотации</t>
  </si>
  <si>
    <t>2 02 15002 05 0000 150</t>
  </si>
  <si>
    <t xml:space="preserve">Дотации бюджетам муниципальных районов на поддержку мер по обеспечению сбалансированности бюджетов
</t>
  </si>
  <si>
    <t>2 02 15002 00 0000 150</t>
  </si>
  <si>
    <t xml:space="preserve">Дотации бюджетам на поддержку мер по обеспечению сбалансированности бюджетов
</t>
  </si>
  <si>
    <t>2 02 15001 05 0000 150</t>
  </si>
  <si>
    <t xml:space="preserve">Дотации бюджетам муниципальных районов на выравнивание бюджетной обеспеченности из бюджета субъекта Российской Федерации
</t>
  </si>
  <si>
    <t>2 02 15001 00 0000 150</t>
  </si>
  <si>
    <t xml:space="preserve">Дотации на выравнивание бюджетной обеспеченности
</t>
  </si>
  <si>
    <t>2 02 10000 00 0000 150</t>
  </si>
  <si>
    <t xml:space="preserve">Дотации бюджетам бюджетной системы  Российской Федерации
</t>
  </si>
  <si>
    <t>Безвозмездные поступления от других бюджетов бюджетной системы Российской Федерации</t>
  </si>
  <si>
    <t>2 00 00000 00 0000 000</t>
  </si>
  <si>
    <t xml:space="preserve">Безвозмездные поступления  </t>
  </si>
  <si>
    <t>Прочие неналоговые доходы</t>
  </si>
  <si>
    <t>1 16 00000 00 0000 000</t>
  </si>
  <si>
    <t>Штрафы, санкции, возмещение ущерба</t>
  </si>
  <si>
    <t>1 14 06000 00 0000 000</t>
  </si>
  <si>
    <t>Доходы от продажи земельных участков, находящихся в государственной и муниципальной собственности</t>
  </si>
  <si>
    <t>1 14 02000 00 0000 000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</si>
  <si>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</si>
  <si>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1 14 00000 00 0000 000</t>
  </si>
  <si>
    <t>Доходы от продажи материальных и нематериальных активов</t>
  </si>
  <si>
    <t>1 13 00000 00 0000 000</t>
  </si>
  <si>
    <t>Доходы от оказания платных услуг и компенсации затрат государства</t>
  </si>
  <si>
    <t xml:space="preserve"> 1 12 00000 00 0000 000</t>
  </si>
  <si>
    <t>Платежи при пользовании природными ресурсами</t>
  </si>
  <si>
    <t>1 11 09000 00 0000 120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</si>
  <si>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</si>
  <si>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1 11 07000 00 0000 120</t>
  </si>
  <si>
    <t xml:space="preserve">Платежи от государственных и муниципальных унитарных предприятий
</t>
  </si>
  <si>
    <t xml:space="preserve"> 1 11 05070 00 0000 120</t>
  </si>
  <si>
    <t>Доходы от сдачи в аренду имущества</t>
  </si>
  <si>
    <t>1 11 05030 00 0000 120</t>
  </si>
  <si>
    <t>Доходы, от сдачи в аренду имущества, находящегося в оперативном управлении органов государственной власти, органов местного самоуправления</t>
  </si>
  <si>
    <t>1 11 05020 00 0000 120</t>
  </si>
  <si>
    <t xml:space="preserve"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
</t>
  </si>
  <si>
    <t xml:space="preserve"> 1 11 05010 00 0000 120</t>
  </si>
  <si>
    <t xml:space="preserve"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
</t>
  </si>
  <si>
    <t xml:space="preserve"> 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</si>
  <si>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</si>
  <si>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1 11 03000 00 0000 120</t>
  </si>
  <si>
    <t xml:space="preserve">Проценты, полученные от предоставления бюджетных кредитов внутри страны
</t>
  </si>
  <si>
    <t xml:space="preserve"> 1 11 00000 00 0000 000</t>
  </si>
  <si>
    <t>Доходы от использования имущества, находящегося в государственной и муниципальной собственности</t>
  </si>
  <si>
    <t>Неналоговые доходы</t>
  </si>
  <si>
    <t xml:space="preserve"> 1 08 00000 00 0000 000</t>
  </si>
  <si>
    <t>Государственная пошлина</t>
  </si>
  <si>
    <t>1 06 04000 02 0000 110</t>
  </si>
  <si>
    <t>Транспортный налог</t>
  </si>
  <si>
    <t>1 06 00000 00 0000 000</t>
  </si>
  <si>
    <t>Налоги на имущество</t>
  </si>
  <si>
    <t>1 05 04000 02 0000 110</t>
  </si>
  <si>
    <t>Налог, взимаемый в связи с применением патентной системы налогообложения</t>
  </si>
  <si>
    <t>1 05 03000 01 0000 110</t>
  </si>
  <si>
    <t>Единый сельскохозяйственный налог</t>
  </si>
  <si>
    <t>1 05 02000 02 0000 110</t>
  </si>
  <si>
    <t>Единый налог на вмененный доход для отдельных видов деятельности</t>
  </si>
  <si>
    <t xml:space="preserve"> 1 05 00000 00 0000 000</t>
  </si>
  <si>
    <t>Налоги на совокупный доход</t>
  </si>
  <si>
    <t>1 03 02000 01 0000 110</t>
  </si>
  <si>
    <t xml:space="preserve">Акцизы по подакцизным товарам (продукции), производимым на территории Российской Федерации
</t>
  </si>
  <si>
    <t xml:space="preserve">1 03 00000 00 0000 000
</t>
  </si>
  <si>
    <t>Налоги на товары (работы, услуги), реализуемые на территории Российской Федерации</t>
  </si>
  <si>
    <t xml:space="preserve"> 1 01 02000 01 0000 110</t>
  </si>
  <si>
    <t>Налог на доходы физических лиц</t>
  </si>
  <si>
    <t xml:space="preserve"> 1 01 00000 00 0000 000</t>
  </si>
  <si>
    <t>Налоги на прибыль, доходы</t>
  </si>
  <si>
    <t>Налоговые доходы</t>
  </si>
  <si>
    <t>1 00 00000 00 0000 000</t>
  </si>
  <si>
    <t>Налоговые и неналоговые доходы</t>
  </si>
  <si>
    <t>Испол-нение, в %</t>
  </si>
  <si>
    <t>Ожидаемое исполнение за 2024 год</t>
  </si>
  <si>
    <t xml:space="preserve">Код бюджетной классификации доходов </t>
  </si>
  <si>
    <t xml:space="preserve"> Наименование кода бюджетной классификации доходов</t>
  </si>
  <si>
    <t>Финансовое управление администрации Пугачевского муниципального района Саратовской области</t>
  </si>
  <si>
    <t>Наименование бюджета        Бюджет Пугачевского муниципального района Саратовской области</t>
  </si>
  <si>
    <t>Единица измерения - тыс. руб.</t>
  </si>
  <si>
    <t>2025 год</t>
  </si>
  <si>
    <t>2026 год</t>
  </si>
  <si>
    <t>2027 год</t>
  </si>
  <si>
    <t>1 14 06300 00 0000 000</t>
  </si>
  <si>
    <t>2 02 49999 05 0020 150</t>
  </si>
  <si>
    <r>
      <t xml:space="preserve">Межбюджетные трансферты, передаваемые бюджетам муниципальных районов области на осуществление мероприятий  в области </t>
    </r>
    <r>
      <rPr>
        <b/>
        <sz val="9"/>
        <color theme="1"/>
        <rFont val="Times New Roman"/>
        <family val="1"/>
        <charset val="204"/>
      </rPr>
      <t>энергосбережения и повышения энергетической эффективности</t>
    </r>
    <r>
      <rPr>
        <sz val="9"/>
        <color theme="1"/>
        <rFont val="Times New Roman"/>
        <family val="1"/>
        <charset val="204"/>
      </rPr>
      <t xml:space="preserve">
</t>
    </r>
  </si>
  <si>
    <t>2 02 49999 05 0026 150</t>
  </si>
  <si>
    <t>Межбюджетные трансферты, передаваемые бюджетам муниципальных районов области на содействие в уточнении сведений о границах населенных пунктов и территориальных зон в Едином государственном реестре недвижимости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</si>
  <si>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</si>
  <si>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2 02 00000 00 0000 000</t>
  </si>
  <si>
    <t>Реестр источников доходов бюджета Пугачевского имуниципального района на 2025-2027 годы</t>
  </si>
  <si>
    <r>
      <t xml:space="preserve">2 02 45454 05 </t>
    </r>
    <r>
      <rPr>
        <u/>
        <sz val="9"/>
        <color theme="1"/>
        <rFont val="Times New Roman"/>
        <family val="1"/>
        <charset val="204"/>
      </rPr>
      <t>0000</t>
    </r>
    <r>
      <rPr>
        <sz val="9"/>
        <color theme="1"/>
        <rFont val="Times New Roman"/>
        <family val="1"/>
        <charset val="204"/>
      </rPr>
      <t xml:space="preserve"> 150</t>
    </r>
  </si>
  <si>
    <r>
      <t xml:space="preserve">Межбюджетные трансферты, передаваемые бюджетам муниципальных районов на обеспечение выплат ежемесячного денежного вознаграждения </t>
    </r>
    <r>
      <rPr>
        <b/>
        <sz val="10"/>
        <rFont val="Times New Roman"/>
        <family val="1"/>
        <charset val="204"/>
      </rPr>
      <t xml:space="preserve">советникам директоров </t>
    </r>
    <r>
      <rPr>
        <sz val="10"/>
        <rFont val="Times New Roman"/>
        <family val="1"/>
        <charset val="204"/>
      </rPr>
      <t>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"Сириус", муниципальных общеобразовательных организаций и профессиональных образовательных организаций</t>
    </r>
  </si>
  <si>
    <r>
      <t xml:space="preserve">Межбюджетные трансферты, передаваемые бюджетам муниципальных районов на проведение мероприятий по обеспечению деятельности </t>
    </r>
    <r>
      <rPr>
        <b/>
        <sz val="10"/>
        <rFont val="Times New Roman"/>
        <family val="1"/>
        <charset val="204"/>
      </rPr>
      <t xml:space="preserve">советников директора </t>
    </r>
    <r>
      <rPr>
        <sz val="10"/>
        <rFont val="Times New Roman"/>
        <family val="1"/>
        <charset val="204"/>
      </rPr>
      <t>по воспитанию и взаимодействию с детскими общественными объединениями в общеобразовательных организациях</t>
    </r>
  </si>
  <si>
    <r>
      <t xml:space="preserve">Межбюджетные трансферты, передаваемые бюджетам муниципальных районов области на укрепление </t>
    </r>
    <r>
      <rPr>
        <b/>
        <sz val="10"/>
        <color theme="1"/>
        <rFont val="Times New Roman"/>
        <family val="1"/>
        <charset val="204"/>
      </rPr>
      <t>материально-технической базы и оснащение музеев боевой славы</t>
    </r>
    <r>
      <rPr>
        <sz val="10"/>
        <color theme="1"/>
        <rFont val="Times New Roman"/>
        <family val="1"/>
        <charset val="204"/>
      </rPr>
      <t xml:space="preserve"> в муниципальных образовательных организациях</t>
    </r>
  </si>
  <si>
    <r>
      <t xml:space="preserve">Межбюджетные трансферты, передаваемые бюджетам муниципальных районов области на оказание содействия органам местного самоуправления в организации деятельности по </t>
    </r>
    <r>
      <rPr>
        <b/>
        <sz val="10"/>
        <color theme="1"/>
        <rFont val="Times New Roman"/>
        <family val="1"/>
        <charset val="204"/>
      </rPr>
      <t>военно-патриотическому воспитанию</t>
    </r>
    <r>
      <rPr>
        <sz val="10"/>
        <color theme="1"/>
        <rFont val="Times New Roman"/>
        <family val="1"/>
        <charset val="204"/>
      </rPr>
      <t xml:space="preserve"> граждан</t>
    </r>
  </si>
  <si>
    <r>
      <t xml:space="preserve">Межбюджетные трансферты, передаваемые бюджетам муниципальных районов области за </t>
    </r>
    <r>
      <rPr>
        <b/>
        <sz val="10"/>
        <color theme="1"/>
        <rFont val="Times New Roman"/>
        <family val="1"/>
        <charset val="204"/>
      </rPr>
      <t>достижение показателей деятельности</t>
    </r>
  </si>
  <si>
    <r>
      <t xml:space="preserve">Межбюджетные трансферты, передаваемые бюджетам муниципальных районов области на обеспечение </t>
    </r>
    <r>
      <rPr>
        <b/>
        <sz val="10"/>
        <color theme="1"/>
        <rFont val="Times New Roman"/>
        <family val="1"/>
        <charset val="204"/>
      </rPr>
      <t>дорожно-эксплуатационной техникой</t>
    </r>
    <r>
      <rPr>
        <sz val="10"/>
        <color theme="1"/>
        <rFont val="Times New Roman"/>
        <family val="1"/>
        <charset val="204"/>
      </rPr>
      <t xml:space="preserve"> муниципальных районов и городских округов области</t>
    </r>
  </si>
  <si>
    <r>
      <t xml:space="preserve">Межбюджетные трансферты, передаваемые бюджетам муниципальных районов области на </t>
    </r>
    <r>
      <rPr>
        <b/>
        <sz val="10"/>
        <color theme="1"/>
        <rFont val="Times New Roman"/>
        <family val="1"/>
        <charset val="204"/>
      </rPr>
      <t>финансовое обеспечение расходов</t>
    </r>
    <r>
      <rPr>
        <sz val="10"/>
        <color theme="1"/>
        <rFont val="Times New Roman"/>
        <family val="1"/>
        <charset val="204"/>
      </rPr>
      <t xml:space="preserve"> за </t>
    </r>
    <r>
      <rPr>
        <b/>
        <sz val="10"/>
        <color theme="1"/>
        <rFont val="Times New Roman"/>
        <family val="1"/>
        <charset val="204"/>
      </rPr>
      <t>присмотр и уход за детьми дошкольного возраста из многодетных семей</t>
    </r>
    <r>
      <rPr>
        <sz val="10"/>
        <color theme="1"/>
        <rFont val="Times New Roman"/>
        <family val="1"/>
        <charset val="204"/>
      </rPr>
      <t xml:space="preserve"> в муниципальных образовательных организациях, реализующих образовательную программу дошкольного образования</t>
    </r>
  </si>
  <si>
    <r>
      <t xml:space="preserve">Межбюджетные трансферты, передаваемые бюджетам муниципальных районов области на </t>
    </r>
    <r>
      <rPr>
        <b/>
        <sz val="10"/>
        <color theme="1"/>
        <rFont val="Times New Roman"/>
        <family val="1"/>
        <charset val="204"/>
      </rPr>
      <t xml:space="preserve">поощрительные выплаты водителям школьных </t>
    </r>
    <r>
      <rPr>
        <sz val="10"/>
        <color theme="1"/>
        <rFont val="Times New Roman"/>
        <family val="1"/>
        <charset val="204"/>
      </rPr>
      <t>автобусов муниципальных общеобразовательных организаций</t>
    </r>
  </si>
  <si>
    <t>Исполнено на 1 октября 2024 года</t>
  </si>
  <si>
    <t>Исполнение  бюджета за отчетный финансовый год (2023 год)</t>
  </si>
  <si>
    <t>Бюджетные назначения на текущий финансовый год (2024 год)</t>
  </si>
  <si>
    <t>Оценка ожидаемого исполнения текущего финансового  года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</si>
</sst>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#,##0.0"/>
    <numFmt numFmtId="165" formatCode="0.0%"/>
  </numFmts>
  <fonts count="31">
    <font>
      <sz val="10"/>
      <name val="Arial Cyr"/>
      <charset val="204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7030A0"/>
      <name val="Times New Roman"/>
      <family val="1"/>
      <charset val="204"/>
    </font>
    <font>
      <sz val="10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name val="Arial Cyr"/>
      <charset val="204"/>
    </font>
    <font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theme="9" tint="-0.499984740745262"/>
      <name val="Times New Roman"/>
      <family val="1"/>
      <charset val="204"/>
    </font>
    <font>
      <sz val="12"/>
      <color theme="9" tint="-0.499984740745262"/>
      <name val="Times New Roman"/>
      <family val="1"/>
      <charset val="204"/>
    </font>
    <font>
      <sz val="9"/>
      <color theme="9" tint="-0.499984740745262"/>
      <name val="Times New Roman"/>
      <family val="1"/>
      <charset val="204"/>
    </font>
    <font>
      <b/>
      <sz val="10"/>
      <color theme="9" tint="-0.499984740745262"/>
      <name val="Times New Roman"/>
      <family val="1"/>
      <charset val="204"/>
    </font>
    <font>
      <u/>
      <sz val="9"/>
      <color theme="1"/>
      <name val="Times New Roman"/>
      <family val="1"/>
      <charset val="204"/>
    </font>
    <font>
      <sz val="11"/>
      <color theme="8" tint="-0.249977111117893"/>
      <name val="Times New Roman"/>
      <family val="1"/>
      <charset val="204"/>
    </font>
    <font>
      <sz val="12"/>
      <color theme="8" tint="-0.249977111117893"/>
      <name val="Times New Roman"/>
      <family val="1"/>
      <charset val="204"/>
    </font>
    <font>
      <sz val="9"/>
      <color theme="8" tint="-0.249977111117893"/>
      <name val="Times New Roman"/>
      <family val="1"/>
      <charset val="204"/>
    </font>
    <font>
      <b/>
      <sz val="10"/>
      <color theme="8" tint="-0.249977111117893"/>
      <name val="Times New Roman"/>
      <family val="1"/>
      <charset val="204"/>
    </font>
    <font>
      <sz val="10"/>
      <color theme="8" tint="-0.249977111117893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" fillId="0" borderId="0" applyFont="0" applyFill="0" applyBorder="0" applyAlignment="0" applyProtection="0"/>
  </cellStyleXfs>
  <cellXfs count="96">
    <xf numFmtId="0" fontId="0" fillId="0" borderId="0" xfId="0"/>
    <xf numFmtId="164" fontId="2" fillId="2" borderId="0" xfId="0" applyNumberFormat="1" applyFont="1" applyFill="1" applyAlignment="1">
      <alignment vertical="top" wrapText="1"/>
    </xf>
    <xf numFmtId="0" fontId="3" fillId="2" borderId="0" xfId="0" applyFont="1" applyFill="1" applyAlignment="1">
      <alignment horizontal="center" vertical="top" wrapText="1"/>
    </xf>
    <xf numFmtId="0" fontId="4" fillId="2" borderId="0" xfId="0" applyFont="1" applyFill="1" applyAlignment="1">
      <alignment vertical="top" wrapText="1"/>
    </xf>
    <xf numFmtId="164" fontId="5" fillId="2" borderId="2" xfId="0" applyNumberFormat="1" applyFont="1" applyFill="1" applyBorder="1" applyAlignment="1">
      <alignment vertical="top" wrapText="1"/>
    </xf>
    <xf numFmtId="0" fontId="5" fillId="2" borderId="2" xfId="0" applyFont="1" applyFill="1" applyBorder="1" applyAlignment="1">
      <alignment horizontal="right" vertical="top" wrapText="1"/>
    </xf>
    <xf numFmtId="164" fontId="5" fillId="2" borderId="1" xfId="0" applyNumberFormat="1" applyFont="1" applyFill="1" applyBorder="1" applyAlignment="1" applyProtection="1">
      <alignment vertical="top" wrapText="1"/>
    </xf>
    <xf numFmtId="0" fontId="5" fillId="2" borderId="2" xfId="0" applyFont="1" applyFill="1" applyBorder="1" applyAlignment="1">
      <alignment vertical="top" wrapText="1"/>
    </xf>
    <xf numFmtId="164" fontId="4" fillId="2" borderId="1" xfId="0" applyNumberFormat="1" applyFont="1" applyFill="1" applyBorder="1" applyAlignment="1" applyProtection="1">
      <alignment vertical="top" wrapText="1"/>
    </xf>
    <xf numFmtId="0" fontId="4" fillId="2" borderId="2" xfId="0" applyFont="1" applyFill="1" applyBorder="1" applyAlignment="1">
      <alignment vertical="top" wrapText="1"/>
    </xf>
    <xf numFmtId="164" fontId="4" fillId="4" borderId="1" xfId="0" applyNumberFormat="1" applyFont="1" applyFill="1" applyBorder="1" applyAlignment="1" applyProtection="1">
      <alignment vertical="top" wrapText="1"/>
    </xf>
    <xf numFmtId="0" fontId="4" fillId="4" borderId="2" xfId="0" applyFont="1" applyFill="1" applyBorder="1" applyAlignment="1">
      <alignment vertical="top" wrapText="1"/>
    </xf>
    <xf numFmtId="164" fontId="5" fillId="4" borderId="1" xfId="0" applyNumberFormat="1" applyFont="1" applyFill="1" applyBorder="1" applyAlignment="1" applyProtection="1">
      <alignment vertical="top" wrapText="1"/>
    </xf>
    <xf numFmtId="0" fontId="5" fillId="4" borderId="2" xfId="0" applyFont="1" applyFill="1" applyBorder="1" applyAlignment="1">
      <alignment vertical="top" wrapText="1"/>
    </xf>
    <xf numFmtId="164" fontId="6" fillId="3" borderId="1" xfId="0" applyNumberFormat="1" applyFont="1" applyFill="1" applyBorder="1" applyAlignment="1" applyProtection="1">
      <alignment vertical="top" wrapText="1"/>
    </xf>
    <xf numFmtId="0" fontId="5" fillId="3" borderId="2" xfId="0" applyFont="1" applyFill="1" applyBorder="1" applyAlignment="1">
      <alignment vertical="top" wrapText="1"/>
    </xf>
    <xf numFmtId="0" fontId="7" fillId="0" borderId="3" xfId="0" applyNumberFormat="1" applyFont="1" applyFill="1" applyBorder="1" applyAlignment="1" applyProtection="1">
      <alignment horizontal="left" vertical="top" wrapText="1"/>
      <protection hidden="1"/>
    </xf>
    <xf numFmtId="164" fontId="5" fillId="3" borderId="1" xfId="0" applyNumberFormat="1" applyFont="1" applyFill="1" applyBorder="1" applyAlignment="1" applyProtection="1">
      <alignment vertical="top" wrapText="1"/>
    </xf>
    <xf numFmtId="164" fontId="4" fillId="2" borderId="1" xfId="1" applyNumberFormat="1" applyFont="1" applyFill="1" applyBorder="1" applyAlignment="1" applyProtection="1">
      <alignment horizontal="right" vertical="top" wrapText="1"/>
    </xf>
    <xf numFmtId="164" fontId="5" fillId="3" borderId="1" xfId="1" applyNumberFormat="1" applyFont="1" applyFill="1" applyBorder="1" applyAlignment="1" applyProtection="1">
      <alignment horizontal="right" vertical="top" wrapText="1"/>
    </xf>
    <xf numFmtId="0" fontId="4" fillId="3" borderId="2" xfId="0" applyFont="1" applyFill="1" applyBorder="1" applyAlignment="1">
      <alignment vertical="top" wrapText="1"/>
    </xf>
    <xf numFmtId="0" fontId="7" fillId="0" borderId="3" xfId="2" applyNumberFormat="1" applyFont="1" applyFill="1" applyBorder="1" applyAlignment="1" applyProtection="1">
      <alignment horizontal="left" vertical="center" wrapText="1"/>
      <protection hidden="1"/>
    </xf>
    <xf numFmtId="164" fontId="4" fillId="2" borderId="2" xfId="0" applyNumberFormat="1" applyFont="1" applyFill="1" applyBorder="1" applyAlignment="1" applyProtection="1">
      <alignment vertical="top" wrapText="1"/>
    </xf>
    <xf numFmtId="0" fontId="7" fillId="0" borderId="0" xfId="3" applyNumberFormat="1" applyFont="1" applyFill="1" applyBorder="1" applyAlignment="1" applyProtection="1">
      <alignment horizontal="left" vertical="top" wrapText="1"/>
      <protection hidden="1"/>
    </xf>
    <xf numFmtId="0" fontId="5" fillId="3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vertical="top" wrapText="1"/>
    </xf>
    <xf numFmtId="0" fontId="12" fillId="0" borderId="2" xfId="0" applyFont="1" applyFill="1" applyBorder="1" applyAlignment="1">
      <alignment horizontal="center" vertical="center" wrapText="1"/>
    </xf>
    <xf numFmtId="164" fontId="5" fillId="0" borderId="3" xfId="1" applyNumberFormat="1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13" fillId="0" borderId="0" xfId="0" applyFont="1"/>
    <xf numFmtId="0" fontId="15" fillId="0" borderId="0" xfId="0" applyFont="1"/>
    <xf numFmtId="0" fontId="2" fillId="2" borderId="0" xfId="0" applyFont="1" applyFill="1" applyAlignment="1">
      <alignment vertical="top"/>
    </xf>
    <xf numFmtId="164" fontId="3" fillId="2" borderId="0" xfId="0" applyNumberFormat="1" applyFont="1" applyFill="1" applyAlignment="1">
      <alignment horizontal="center" vertical="top" wrapText="1"/>
    </xf>
    <xf numFmtId="0" fontId="4" fillId="2" borderId="0" xfId="0" applyFont="1" applyFill="1" applyAlignment="1">
      <alignment horizontal="center" vertical="top" wrapText="1"/>
    </xf>
    <xf numFmtId="0" fontId="14" fillId="2" borderId="0" xfId="0" applyFont="1" applyFill="1" applyAlignment="1">
      <alignment vertical="top"/>
    </xf>
    <xf numFmtId="164" fontId="14" fillId="0" borderId="0" xfId="0" applyNumberFormat="1" applyFont="1" applyAlignment="1">
      <alignment vertical="top"/>
    </xf>
    <xf numFmtId="164" fontId="14" fillId="0" borderId="0" xfId="0" applyNumberFormat="1" applyFont="1" applyAlignment="1">
      <alignment horizontal="center" vertical="top"/>
    </xf>
    <xf numFmtId="0" fontId="4" fillId="2" borderId="0" xfId="0" applyFont="1" applyFill="1" applyAlignment="1">
      <alignment vertical="top"/>
    </xf>
    <xf numFmtId="0" fontId="17" fillId="2" borderId="0" xfId="0" applyFont="1" applyFill="1" applyAlignment="1">
      <alignment vertical="top"/>
    </xf>
    <xf numFmtId="0" fontId="16" fillId="2" borderId="0" xfId="0" applyFont="1" applyFill="1" applyAlignment="1">
      <alignment vertical="top" wrapText="1"/>
    </xf>
    <xf numFmtId="0" fontId="14" fillId="2" borderId="0" xfId="0" applyFont="1" applyFill="1" applyAlignment="1">
      <alignment vertical="top" wrapText="1"/>
    </xf>
    <xf numFmtId="0" fontId="5" fillId="0" borderId="3" xfId="0" applyFont="1" applyFill="1" applyBorder="1" applyAlignment="1">
      <alignment horizontal="center" vertical="top" wrapText="1"/>
    </xf>
    <xf numFmtId="0" fontId="18" fillId="0" borderId="0" xfId="0" applyFont="1"/>
    <xf numFmtId="43" fontId="3" fillId="2" borderId="0" xfId="8" applyFont="1" applyFill="1" applyAlignment="1">
      <alignment vertical="top"/>
    </xf>
    <xf numFmtId="43" fontId="3" fillId="0" borderId="0" xfId="8" applyFont="1" applyAlignment="1">
      <alignment vertical="top"/>
    </xf>
    <xf numFmtId="43" fontId="3" fillId="0" borderId="0" xfId="8" applyFont="1" applyAlignment="1">
      <alignment horizontal="center" vertical="top"/>
    </xf>
    <xf numFmtId="43" fontId="19" fillId="0" borderId="0" xfId="8" applyFont="1"/>
    <xf numFmtId="0" fontId="3" fillId="2" borderId="2" xfId="0" applyFont="1" applyFill="1" applyBorder="1" applyAlignment="1">
      <alignment vertical="top" wrapText="1"/>
    </xf>
    <xf numFmtId="43" fontId="17" fillId="2" borderId="0" xfId="0" applyNumberFormat="1" applyFont="1" applyFill="1" applyAlignment="1">
      <alignment vertical="top"/>
    </xf>
    <xf numFmtId="164" fontId="4" fillId="5" borderId="1" xfId="0" applyNumberFormat="1" applyFont="1" applyFill="1" applyBorder="1" applyAlignment="1" applyProtection="1">
      <alignment vertical="top" wrapText="1"/>
    </xf>
    <xf numFmtId="164" fontId="5" fillId="5" borderId="1" xfId="0" applyNumberFormat="1" applyFont="1" applyFill="1" applyBorder="1" applyAlignment="1" applyProtection="1">
      <alignment vertical="top" wrapText="1"/>
    </xf>
    <xf numFmtId="0" fontId="21" fillId="2" borderId="0" xfId="0" applyFont="1" applyFill="1" applyAlignment="1">
      <alignment vertical="top"/>
    </xf>
    <xf numFmtId="0" fontId="22" fillId="2" borderId="0" xfId="0" applyFont="1" applyFill="1" applyAlignment="1">
      <alignment vertical="top" wrapText="1"/>
    </xf>
    <xf numFmtId="0" fontId="22" fillId="2" borderId="0" xfId="0" applyFont="1" applyFill="1" applyAlignment="1">
      <alignment vertical="top"/>
    </xf>
    <xf numFmtId="43" fontId="23" fillId="2" borderId="0" xfId="8" applyFont="1" applyFill="1" applyAlignment="1">
      <alignment vertical="top"/>
    </xf>
    <xf numFmtId="0" fontId="24" fillId="0" borderId="2" xfId="0" applyFont="1" applyFill="1" applyBorder="1" applyAlignment="1">
      <alignment horizontal="center" vertical="center" wrapText="1"/>
    </xf>
    <xf numFmtId="165" fontId="24" fillId="3" borderId="1" xfId="0" applyNumberFormat="1" applyFont="1" applyFill="1" applyBorder="1" applyAlignment="1" applyProtection="1">
      <alignment horizontal="center" vertical="top" wrapText="1"/>
    </xf>
    <xf numFmtId="164" fontId="21" fillId="2" borderId="0" xfId="0" applyNumberFormat="1" applyFont="1" applyFill="1" applyAlignment="1">
      <alignment vertical="top" wrapText="1"/>
    </xf>
    <xf numFmtId="0" fontId="3" fillId="2" borderId="0" xfId="0" applyFont="1" applyFill="1" applyAlignment="1">
      <alignment vertical="top" wrapText="1"/>
    </xf>
    <xf numFmtId="0" fontId="3" fillId="2" borderId="0" xfId="0" applyFont="1" applyFill="1" applyAlignment="1">
      <alignment vertical="top"/>
    </xf>
    <xf numFmtId="0" fontId="20" fillId="0" borderId="2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49" fontId="3" fillId="2" borderId="2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49" fontId="3" fillId="3" borderId="2" xfId="0" applyNumberFormat="1" applyFont="1" applyFill="1" applyBorder="1" applyAlignment="1">
      <alignment horizontal="center" vertical="top" wrapText="1"/>
    </xf>
    <xf numFmtId="49" fontId="3" fillId="3" borderId="1" xfId="0" applyNumberFormat="1" applyFont="1" applyFill="1" applyBorder="1" applyAlignment="1">
      <alignment horizontal="center" vertical="top" wrapText="1"/>
    </xf>
    <xf numFmtId="49" fontId="3" fillId="2" borderId="1" xfId="0" applyNumberFormat="1" applyFont="1" applyFill="1" applyBorder="1" applyAlignment="1">
      <alignment horizontal="center" vertical="top" wrapText="1"/>
    </xf>
    <xf numFmtId="0" fontId="3" fillId="2" borderId="1" xfId="0" applyNumberFormat="1" applyFont="1" applyFill="1" applyBorder="1" applyAlignment="1">
      <alignment horizontal="center" vertical="top" wrapText="1"/>
    </xf>
    <xf numFmtId="0" fontId="3" fillId="2" borderId="2" xfId="0" applyNumberFormat="1" applyFont="1" applyFill="1" applyBorder="1" applyAlignment="1">
      <alignment horizontal="center" vertical="top" wrapText="1"/>
    </xf>
    <xf numFmtId="0" fontId="3" fillId="3" borderId="1" xfId="0" applyNumberFormat="1" applyFont="1" applyFill="1" applyBorder="1" applyAlignment="1">
      <alignment horizontal="center" vertical="top" wrapText="1"/>
    </xf>
    <xf numFmtId="0" fontId="3" fillId="4" borderId="1" xfId="0" applyNumberFormat="1" applyFont="1" applyFill="1" applyBorder="1" applyAlignment="1">
      <alignment horizontal="center" vertical="top" wrapText="1"/>
    </xf>
    <xf numFmtId="0" fontId="20" fillId="2" borderId="1" xfId="0" applyNumberFormat="1" applyFont="1" applyFill="1" applyBorder="1" applyAlignment="1">
      <alignment horizontal="center" vertical="top" wrapText="1"/>
    </xf>
    <xf numFmtId="0" fontId="19" fillId="0" borderId="2" xfId="0" applyNumberFormat="1" applyFont="1" applyFill="1" applyBorder="1" applyAlignment="1" applyProtection="1">
      <alignment horizontal="left" vertical="top" wrapText="1"/>
      <protection hidden="1"/>
    </xf>
    <xf numFmtId="43" fontId="3" fillId="2" borderId="0" xfId="8" applyFont="1" applyFill="1" applyBorder="1" applyAlignment="1">
      <alignment horizontal="center" vertical="top"/>
    </xf>
    <xf numFmtId="0" fontId="5" fillId="2" borderId="2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top"/>
    </xf>
    <xf numFmtId="0" fontId="26" fillId="2" borderId="0" xfId="0" applyFont="1" applyFill="1" applyAlignment="1">
      <alignment vertical="top"/>
    </xf>
    <xf numFmtId="0" fontId="27" fillId="2" borderId="0" xfId="0" applyFont="1" applyFill="1" applyAlignment="1">
      <alignment vertical="top" wrapText="1"/>
    </xf>
    <xf numFmtId="0" fontId="27" fillId="2" borderId="0" xfId="0" applyFont="1" applyFill="1" applyAlignment="1">
      <alignment vertical="top"/>
    </xf>
    <xf numFmtId="0" fontId="27" fillId="2" borderId="0" xfId="0" applyFont="1" applyFill="1" applyBorder="1" applyAlignment="1">
      <alignment horizontal="center" vertical="top"/>
    </xf>
    <xf numFmtId="43" fontId="28" fillId="2" borderId="0" xfId="8" applyFont="1" applyFill="1" applyBorder="1" applyAlignment="1">
      <alignment horizontal="center" vertical="top"/>
    </xf>
    <xf numFmtId="0" fontId="29" fillId="2" borderId="2" xfId="0" applyFont="1" applyFill="1" applyBorder="1" applyAlignment="1">
      <alignment horizontal="center" vertical="center" wrapText="1"/>
    </xf>
    <xf numFmtId="164" fontId="29" fillId="3" borderId="1" xfId="0" applyNumberFormat="1" applyFont="1" applyFill="1" applyBorder="1" applyAlignment="1" applyProtection="1">
      <alignment vertical="top" wrapText="1"/>
    </xf>
    <xf numFmtId="164" fontId="29" fillId="2" borderId="1" xfId="0" applyNumberFormat="1" applyFont="1" applyFill="1" applyBorder="1" applyAlignment="1" applyProtection="1">
      <alignment vertical="top" wrapText="1"/>
    </xf>
    <xf numFmtId="164" fontId="30" fillId="2" borderId="1" xfId="0" applyNumberFormat="1" applyFont="1" applyFill="1" applyBorder="1" applyAlignment="1" applyProtection="1">
      <alignment vertical="top" wrapText="1"/>
    </xf>
    <xf numFmtId="164" fontId="29" fillId="3" borderId="1" xfId="1" applyNumberFormat="1" applyFont="1" applyFill="1" applyBorder="1" applyAlignment="1" applyProtection="1">
      <alignment horizontal="right" vertical="top" wrapText="1"/>
    </xf>
    <xf numFmtId="164" fontId="30" fillId="2" borderId="1" xfId="1" applyNumberFormat="1" applyFont="1" applyFill="1" applyBorder="1" applyAlignment="1" applyProtection="1">
      <alignment horizontal="right" vertical="top" wrapText="1"/>
    </xf>
    <xf numFmtId="164" fontId="29" fillId="4" borderId="1" xfId="0" applyNumberFormat="1" applyFont="1" applyFill="1" applyBorder="1" applyAlignment="1" applyProtection="1">
      <alignment vertical="top" wrapText="1"/>
    </xf>
    <xf numFmtId="164" fontId="30" fillId="4" borderId="1" xfId="0" applyNumberFormat="1" applyFont="1" applyFill="1" applyBorder="1" applyAlignment="1" applyProtection="1">
      <alignment vertical="top" wrapText="1"/>
    </xf>
    <xf numFmtId="164" fontId="29" fillId="2" borderId="2" xfId="0" applyNumberFormat="1" applyFont="1" applyFill="1" applyBorder="1" applyAlignment="1">
      <alignment vertical="top" wrapText="1"/>
    </xf>
    <xf numFmtId="164" fontId="26" fillId="2" borderId="0" xfId="0" applyNumberFormat="1" applyFont="1" applyFill="1" applyAlignment="1">
      <alignment vertical="top" wrapText="1"/>
    </xf>
    <xf numFmtId="0" fontId="5" fillId="0" borderId="2" xfId="0" applyFont="1" applyFill="1" applyBorder="1" applyAlignment="1">
      <alignment horizontal="center" vertical="center" wrapText="1"/>
    </xf>
    <xf numFmtId="0" fontId="27" fillId="2" borderId="0" xfId="0" applyFont="1" applyFill="1" applyBorder="1" applyAlignment="1">
      <alignment horizontal="center" vertical="top"/>
    </xf>
    <xf numFmtId="0" fontId="14" fillId="2" borderId="0" xfId="0" applyFont="1" applyFill="1" applyBorder="1" applyAlignment="1">
      <alignment horizontal="center" vertical="top"/>
    </xf>
    <xf numFmtId="0" fontId="16" fillId="2" borderId="0" xfId="0" applyFont="1" applyFill="1" applyAlignment="1">
      <alignment horizontal="center" vertical="top" wrapText="1"/>
    </xf>
  </cellXfs>
  <cellStyles count="9">
    <cellStyle name="Обычный" xfId="0" builtinId="0"/>
    <cellStyle name="Обычный 2" xfId="4"/>
    <cellStyle name="Обычный 2 2" xfId="5"/>
    <cellStyle name="Обычный 2 3" xfId="6"/>
    <cellStyle name="Обычный 2 4" xfId="7"/>
    <cellStyle name="Обычный 3" xfId="3"/>
    <cellStyle name="Обычный 5" xfId="2"/>
    <cellStyle name="Финансовый" xfId="8" builtinId="3"/>
    <cellStyle name="Финансов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42"/>
  <sheetViews>
    <sheetView showGridLines="0" showZeros="0" tabSelected="1" view="pageBreakPreview" zoomScale="81" zoomScaleNormal="100" zoomScaleSheetLayoutView="81" workbookViewId="0">
      <selection activeCell="D17" sqref="D17"/>
    </sheetView>
  </sheetViews>
  <sheetFormatPr defaultRowHeight="13.8" outlineLevelCol="1"/>
  <cols>
    <col min="1" max="1" width="27.88671875" style="3" customWidth="1"/>
    <col min="2" max="2" width="17.109375" style="2" customWidth="1"/>
    <col min="3" max="3" width="11.88671875" style="2" customWidth="1"/>
    <col min="4" max="4" width="11.88671875" style="1" customWidth="1" outlineLevel="1"/>
    <col min="5" max="5" width="12.44140625" style="1" customWidth="1" outlineLevel="1"/>
    <col min="6" max="6" width="12.33203125" style="1" customWidth="1" outlineLevel="1"/>
    <col min="7" max="7" width="11.88671875" style="1" hidden="1" customWidth="1" outlineLevel="1"/>
    <col min="8" max="10" width="11.88671875" style="91" hidden="1" customWidth="1" outlineLevel="1"/>
    <col min="11" max="11" width="8.77734375" style="57" hidden="1" customWidth="1" outlineLevel="1"/>
    <col min="12" max="14" width="11.88671875" style="1" customWidth="1" outlineLevel="1"/>
  </cols>
  <sheetData>
    <row r="1" spans="1:21" s="29" customFormat="1" ht="7.8" customHeight="1">
      <c r="A1" s="33"/>
      <c r="B1" s="32"/>
      <c r="C1" s="32"/>
      <c r="D1" s="31"/>
      <c r="E1" s="31"/>
      <c r="F1" s="31"/>
      <c r="G1" s="31"/>
      <c r="H1" s="77"/>
      <c r="I1" s="77"/>
      <c r="J1" s="77"/>
      <c r="K1" s="51"/>
      <c r="L1" s="31"/>
      <c r="M1" s="31"/>
      <c r="N1" s="31"/>
    </row>
    <row r="2" spans="1:21" s="29" customFormat="1" ht="18.600000000000001" customHeight="1">
      <c r="A2" s="95" t="s">
        <v>256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39"/>
      <c r="P2" s="39"/>
      <c r="Q2" s="39"/>
      <c r="R2" s="39"/>
      <c r="S2" s="39"/>
      <c r="T2" s="39"/>
      <c r="U2" s="39"/>
    </row>
    <row r="3" spans="1:21" s="29" customFormat="1" ht="1.8" customHeight="1">
      <c r="A3" s="95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39"/>
      <c r="P3" s="39"/>
      <c r="Q3" s="39"/>
      <c r="R3" s="39"/>
      <c r="S3" s="39"/>
      <c r="T3" s="39"/>
      <c r="U3" s="39"/>
    </row>
    <row r="4" spans="1:21" s="29" customFormat="1" ht="4.2" customHeight="1">
      <c r="A4" s="40" t="s">
        <v>243</v>
      </c>
      <c r="B4" s="58"/>
      <c r="C4" s="40"/>
      <c r="D4" s="40"/>
      <c r="E4" s="40"/>
      <c r="F4" s="40"/>
      <c r="G4" s="40"/>
      <c r="H4" s="78"/>
      <c r="I4" s="78"/>
      <c r="J4" s="78"/>
      <c r="K4" s="52"/>
      <c r="L4" s="40"/>
      <c r="M4" s="40"/>
      <c r="N4" s="40"/>
      <c r="O4" s="35"/>
      <c r="P4" s="35"/>
      <c r="Q4" s="36"/>
      <c r="R4" s="35"/>
      <c r="S4" s="35"/>
      <c r="T4" s="35"/>
      <c r="U4" s="35"/>
    </row>
    <row r="5" spans="1:21" s="30" customFormat="1" ht="12" customHeight="1">
      <c r="A5" s="37" t="s">
        <v>244</v>
      </c>
      <c r="B5" s="59"/>
      <c r="C5" s="38"/>
      <c r="D5" s="34"/>
      <c r="E5" s="34"/>
      <c r="F5" s="34"/>
      <c r="G5" s="34"/>
      <c r="H5" s="79"/>
      <c r="I5" s="79"/>
      <c r="J5" s="79"/>
      <c r="K5" s="53"/>
      <c r="L5" s="34"/>
      <c r="M5" s="34"/>
      <c r="N5" s="34"/>
      <c r="O5" s="35"/>
      <c r="P5" s="35"/>
      <c r="Q5" s="36"/>
      <c r="R5" s="35"/>
      <c r="S5" s="35"/>
      <c r="T5" s="35"/>
      <c r="U5" s="35"/>
    </row>
    <row r="6" spans="1:21" s="29" customFormat="1" ht="13.2" customHeight="1">
      <c r="A6" s="37" t="s">
        <v>245</v>
      </c>
      <c r="B6" s="59"/>
      <c r="C6" s="38"/>
      <c r="D6" s="34"/>
      <c r="E6" s="34"/>
      <c r="F6" s="34"/>
      <c r="G6" s="34"/>
      <c r="H6" s="93"/>
      <c r="I6" s="93"/>
      <c r="J6" s="93"/>
      <c r="K6" s="53"/>
      <c r="L6" s="94"/>
      <c r="M6" s="94"/>
      <c r="N6" s="94"/>
      <c r="O6" s="35"/>
      <c r="P6" s="35"/>
      <c r="Q6" s="36"/>
      <c r="R6" s="35"/>
      <c r="S6" s="35"/>
      <c r="T6" s="35"/>
      <c r="U6" s="35"/>
    </row>
    <row r="7" spans="1:21" s="29" customFormat="1" ht="13.2" hidden="1" customHeight="1">
      <c r="A7" s="37"/>
      <c r="B7" s="59"/>
      <c r="C7" s="48">
        <f>C142-C8</f>
        <v>0</v>
      </c>
      <c r="D7" s="48">
        <f>D142-D8</f>
        <v>0</v>
      </c>
      <c r="E7" s="48">
        <f>E142-E8</f>
        <v>0</v>
      </c>
      <c r="F7" s="48">
        <f>F142-F8</f>
        <v>0</v>
      </c>
      <c r="G7" s="34"/>
      <c r="H7" s="80"/>
      <c r="I7" s="80"/>
      <c r="J7" s="80"/>
      <c r="K7" s="53"/>
      <c r="L7" s="76"/>
      <c r="M7" s="76"/>
      <c r="N7" s="76"/>
      <c r="O7" s="35"/>
      <c r="P7" s="35"/>
      <c r="Q7" s="36"/>
      <c r="R7" s="35"/>
      <c r="S7" s="35"/>
      <c r="T7" s="35"/>
      <c r="U7" s="35"/>
    </row>
    <row r="8" spans="1:21" s="46" customFormat="1" ht="13.2" hidden="1" customHeight="1">
      <c r="A8" s="43"/>
      <c r="B8" s="43"/>
      <c r="C8" s="43">
        <v>1398522.7</v>
      </c>
      <c r="D8" s="43">
        <v>1598289.5</v>
      </c>
      <c r="E8" s="43">
        <v>1099553.3</v>
      </c>
      <c r="F8" s="43">
        <v>1598289.5</v>
      </c>
      <c r="G8" s="43"/>
      <c r="H8" s="81"/>
      <c r="I8" s="81"/>
      <c r="J8" s="81"/>
      <c r="K8" s="54"/>
      <c r="L8" s="74"/>
      <c r="M8" s="74"/>
      <c r="N8" s="74"/>
      <c r="O8" s="44"/>
      <c r="P8" s="44"/>
      <c r="Q8" s="45"/>
      <c r="R8" s="44"/>
      <c r="S8" s="44"/>
      <c r="T8" s="44"/>
      <c r="U8" s="44"/>
    </row>
    <row r="9" spans="1:21" s="42" customFormat="1" ht="82.2" customHeight="1">
      <c r="A9" s="28" t="s">
        <v>242</v>
      </c>
      <c r="B9" s="60" t="s">
        <v>241</v>
      </c>
      <c r="C9" s="41" t="s">
        <v>267</v>
      </c>
      <c r="D9" s="27" t="s">
        <v>268</v>
      </c>
      <c r="E9" s="92" t="s">
        <v>266</v>
      </c>
      <c r="F9" s="27" t="s">
        <v>269</v>
      </c>
      <c r="G9" s="26" t="s">
        <v>240</v>
      </c>
      <c r="H9" s="82" t="s">
        <v>246</v>
      </c>
      <c r="I9" s="82" t="s">
        <v>247</v>
      </c>
      <c r="J9" s="82" t="s">
        <v>248</v>
      </c>
      <c r="K9" s="55" t="s">
        <v>239</v>
      </c>
      <c r="L9" s="75" t="s">
        <v>246</v>
      </c>
      <c r="M9" s="75" t="s">
        <v>247</v>
      </c>
      <c r="N9" s="75" t="s">
        <v>248</v>
      </c>
    </row>
    <row r="10" spans="1:21" ht="17.399999999999999" customHeight="1">
      <c r="A10" s="24" t="s">
        <v>238</v>
      </c>
      <c r="B10" s="61" t="s">
        <v>237</v>
      </c>
      <c r="C10" s="17">
        <f>C11+C23</f>
        <v>295477.60000000003</v>
      </c>
      <c r="D10" s="17">
        <f>D11+D23</f>
        <v>419197.5</v>
      </c>
      <c r="E10" s="17">
        <f>E11+E23</f>
        <v>248028.9</v>
      </c>
      <c r="F10" s="17">
        <v>419197.49999999994</v>
      </c>
      <c r="G10" s="17">
        <f>G11+G23</f>
        <v>375955.20000000001</v>
      </c>
      <c r="H10" s="83">
        <f t="shared" ref="H10:J10" si="0">H11+H23</f>
        <v>389514.9</v>
      </c>
      <c r="I10" s="83">
        <f t="shared" si="0"/>
        <v>432278.99999999994</v>
      </c>
      <c r="J10" s="83">
        <f t="shared" si="0"/>
        <v>480740.8</v>
      </c>
      <c r="K10" s="56">
        <f t="shared" ref="K10:K73" si="1">G10/D10</f>
        <v>0.89684504320755731</v>
      </c>
      <c r="L10" s="17">
        <f t="shared" ref="L10:N10" si="2">L11+L23</f>
        <v>389514.9</v>
      </c>
      <c r="M10" s="17">
        <f t="shared" si="2"/>
        <v>432278.99999999994</v>
      </c>
      <c r="N10" s="17">
        <f t="shared" si="2"/>
        <v>480740.8</v>
      </c>
    </row>
    <row r="11" spans="1:21" ht="13.8" hidden="1" customHeight="1">
      <c r="A11" s="24" t="s">
        <v>236</v>
      </c>
      <c r="B11" s="61"/>
      <c r="C11" s="17">
        <f>C12+C14+C16+C20+C22</f>
        <v>269168.2</v>
      </c>
      <c r="D11" s="17">
        <f t="shared" ref="D11:J11" si="3">D12+D14+D16+D20+D22</f>
        <v>351904</v>
      </c>
      <c r="E11" s="17">
        <f t="shared" si="3"/>
        <v>234919.1</v>
      </c>
      <c r="F11" s="17">
        <v>351902.19999999995</v>
      </c>
      <c r="G11" s="17">
        <f t="shared" si="3"/>
        <v>348315.3</v>
      </c>
      <c r="H11" s="83">
        <f t="shared" si="3"/>
        <v>368510.4</v>
      </c>
      <c r="I11" s="83">
        <f t="shared" si="3"/>
        <v>411476.19999999995</v>
      </c>
      <c r="J11" s="83">
        <f t="shared" si="3"/>
        <v>460174.5</v>
      </c>
      <c r="K11" s="56">
        <f t="shared" si="1"/>
        <v>0.98980204828589613</v>
      </c>
      <c r="L11" s="17">
        <f t="shared" ref="L11:N11" si="4">L12+L14+L16+L20+L22</f>
        <v>368510.4</v>
      </c>
      <c r="M11" s="17">
        <f t="shared" si="4"/>
        <v>411476.19999999995</v>
      </c>
      <c r="N11" s="17">
        <f t="shared" si="4"/>
        <v>460174.5</v>
      </c>
    </row>
    <row r="12" spans="1:21" ht="13.8" customHeight="1">
      <c r="A12" s="7" t="s">
        <v>235</v>
      </c>
      <c r="B12" s="62" t="s">
        <v>234</v>
      </c>
      <c r="C12" s="6">
        <f>C13</f>
        <v>193463.2</v>
      </c>
      <c r="D12" s="6">
        <f>D13</f>
        <v>258829.6</v>
      </c>
      <c r="E12" s="6">
        <f>E13</f>
        <v>160592.5</v>
      </c>
      <c r="F12" s="6">
        <v>258829.6</v>
      </c>
      <c r="G12" s="6">
        <f>G13</f>
        <v>255000</v>
      </c>
      <c r="H12" s="84">
        <f t="shared" ref="H12:N12" si="5">H13</f>
        <v>281469.5</v>
      </c>
      <c r="I12" s="84">
        <f t="shared" si="5"/>
        <v>320809.8</v>
      </c>
      <c r="J12" s="84">
        <f t="shared" si="5"/>
        <v>365603.1</v>
      </c>
      <c r="K12" s="56">
        <f t="shared" si="1"/>
        <v>0.98520416521139775</v>
      </c>
      <c r="L12" s="6">
        <f t="shared" si="5"/>
        <v>281469.5</v>
      </c>
      <c r="M12" s="6">
        <f t="shared" si="5"/>
        <v>320809.8</v>
      </c>
      <c r="N12" s="6">
        <f t="shared" si="5"/>
        <v>365603.1</v>
      </c>
    </row>
    <row r="13" spans="1:21" ht="13.8" customHeight="1">
      <c r="A13" s="9" t="s">
        <v>233</v>
      </c>
      <c r="B13" s="62" t="s">
        <v>232</v>
      </c>
      <c r="C13" s="8">
        <v>193463.2</v>
      </c>
      <c r="D13" s="8">
        <v>258829.6</v>
      </c>
      <c r="E13" s="8">
        <v>160592.5</v>
      </c>
      <c r="F13" s="8">
        <v>258829.6</v>
      </c>
      <c r="G13" s="49">
        <v>255000</v>
      </c>
      <c r="H13" s="85">
        <v>281469.5</v>
      </c>
      <c r="I13" s="85">
        <v>320809.8</v>
      </c>
      <c r="J13" s="85">
        <v>365603.1</v>
      </c>
      <c r="K13" s="56">
        <f t="shared" si="1"/>
        <v>0.98520416521139775</v>
      </c>
      <c r="L13" s="8">
        <v>281469.5</v>
      </c>
      <c r="M13" s="8">
        <v>320809.8</v>
      </c>
      <c r="N13" s="8">
        <v>365603.1</v>
      </c>
    </row>
    <row r="14" spans="1:21" ht="57.6" customHeight="1">
      <c r="A14" s="7" t="s">
        <v>231</v>
      </c>
      <c r="B14" s="63" t="s">
        <v>230</v>
      </c>
      <c r="C14" s="6">
        <f>C15</f>
        <v>19958.2</v>
      </c>
      <c r="D14" s="6">
        <f>D15</f>
        <v>18148.2</v>
      </c>
      <c r="E14" s="6">
        <f>E15</f>
        <v>14110.7</v>
      </c>
      <c r="F14" s="6">
        <v>18148.2</v>
      </c>
      <c r="G14" s="6">
        <f>G15</f>
        <v>18148.2</v>
      </c>
      <c r="H14" s="84">
        <f t="shared" ref="H14:N14" si="6">H15</f>
        <v>20533.900000000001</v>
      </c>
      <c r="I14" s="84">
        <f t="shared" si="6"/>
        <v>21603.599999999999</v>
      </c>
      <c r="J14" s="84">
        <f t="shared" si="6"/>
        <v>22588.400000000001</v>
      </c>
      <c r="K14" s="56">
        <f t="shared" si="1"/>
        <v>1</v>
      </c>
      <c r="L14" s="6">
        <f t="shared" si="6"/>
        <v>20533.900000000001</v>
      </c>
      <c r="M14" s="6">
        <f t="shared" si="6"/>
        <v>21603.599999999999</v>
      </c>
      <c r="N14" s="6">
        <f t="shared" si="6"/>
        <v>22588.400000000001</v>
      </c>
    </row>
    <row r="15" spans="1:21" ht="58.8" customHeight="1">
      <c r="A15" s="9" t="s">
        <v>229</v>
      </c>
      <c r="B15" s="63" t="s">
        <v>228</v>
      </c>
      <c r="C15" s="8">
        <v>19958.2</v>
      </c>
      <c r="D15" s="8">
        <v>18148.2</v>
      </c>
      <c r="E15" s="8">
        <v>14110.7</v>
      </c>
      <c r="F15" s="8">
        <v>18148.2</v>
      </c>
      <c r="G15" s="8">
        <v>18148.2</v>
      </c>
      <c r="H15" s="85">
        <v>20533.900000000001</v>
      </c>
      <c r="I15" s="85">
        <v>21603.599999999999</v>
      </c>
      <c r="J15" s="85">
        <v>22588.400000000001</v>
      </c>
      <c r="K15" s="56">
        <f t="shared" si="1"/>
        <v>1</v>
      </c>
      <c r="L15" s="8">
        <v>20533.900000000001</v>
      </c>
      <c r="M15" s="8">
        <v>21603.599999999999</v>
      </c>
      <c r="N15" s="8">
        <v>22588.400000000001</v>
      </c>
    </row>
    <row r="16" spans="1:21" ht="14.4" customHeight="1">
      <c r="A16" s="7" t="s">
        <v>227</v>
      </c>
      <c r="B16" s="62" t="s">
        <v>226</v>
      </c>
      <c r="C16" s="6">
        <f>C17+C18+C19</f>
        <v>28051.100000000002</v>
      </c>
      <c r="D16" s="6">
        <f t="shared" ref="D16:J16" si="7">D17+D18+D19</f>
        <v>47329.100000000006</v>
      </c>
      <c r="E16" s="6">
        <f t="shared" si="7"/>
        <v>43672.899999999994</v>
      </c>
      <c r="F16" s="6">
        <v>47327.3</v>
      </c>
      <c r="G16" s="6">
        <f t="shared" si="7"/>
        <v>47570</v>
      </c>
      <c r="H16" s="84">
        <f t="shared" si="7"/>
        <v>36557</v>
      </c>
      <c r="I16" s="84">
        <f t="shared" si="7"/>
        <v>38310.800000000003</v>
      </c>
      <c r="J16" s="84">
        <f t="shared" si="7"/>
        <v>40404</v>
      </c>
      <c r="K16" s="56">
        <f t="shared" si="1"/>
        <v>1.0050898918424394</v>
      </c>
      <c r="L16" s="6">
        <f t="shared" ref="L16:N16" si="8">L17+L18+L19</f>
        <v>36557</v>
      </c>
      <c r="M16" s="6">
        <f t="shared" si="8"/>
        <v>38310.800000000003</v>
      </c>
      <c r="N16" s="6">
        <f t="shared" si="8"/>
        <v>40404</v>
      </c>
    </row>
    <row r="17" spans="1:14" ht="30" customHeight="1">
      <c r="A17" s="9" t="s">
        <v>225</v>
      </c>
      <c r="B17" s="62" t="s">
        <v>224</v>
      </c>
      <c r="C17" s="8">
        <v>-174</v>
      </c>
      <c r="D17" s="8">
        <v>1.8</v>
      </c>
      <c r="E17" s="8">
        <v>-13</v>
      </c>
      <c r="F17" s="8">
        <v>0</v>
      </c>
      <c r="G17" s="49">
        <v>0</v>
      </c>
      <c r="H17" s="85"/>
      <c r="I17" s="85"/>
      <c r="J17" s="85"/>
      <c r="K17" s="56">
        <f t="shared" si="1"/>
        <v>0</v>
      </c>
      <c r="L17" s="8"/>
      <c r="M17" s="8"/>
      <c r="N17" s="8"/>
    </row>
    <row r="18" spans="1:14" ht="27" customHeight="1">
      <c r="A18" s="9" t="s">
        <v>223</v>
      </c>
      <c r="B18" s="62" t="s">
        <v>222</v>
      </c>
      <c r="C18" s="8">
        <v>25322.7</v>
      </c>
      <c r="D18" s="8">
        <v>34757.300000000003</v>
      </c>
      <c r="E18" s="8">
        <v>34604.1</v>
      </c>
      <c r="F18" s="8">
        <v>34757.300000000003</v>
      </c>
      <c r="G18" s="8">
        <v>35000</v>
      </c>
      <c r="H18" s="85">
        <v>24257</v>
      </c>
      <c r="I18" s="85">
        <v>25469.8</v>
      </c>
      <c r="J18" s="85">
        <v>26998</v>
      </c>
      <c r="K18" s="56">
        <f t="shared" si="1"/>
        <v>1.0069827057913012</v>
      </c>
      <c r="L18" s="8">
        <v>24257</v>
      </c>
      <c r="M18" s="8">
        <v>25469.8</v>
      </c>
      <c r="N18" s="8">
        <v>26998</v>
      </c>
    </row>
    <row r="19" spans="1:14" ht="44.4" customHeight="1">
      <c r="A19" s="9" t="s">
        <v>221</v>
      </c>
      <c r="B19" s="62" t="s">
        <v>220</v>
      </c>
      <c r="C19" s="8">
        <v>2902.4</v>
      </c>
      <c r="D19" s="8">
        <v>12570</v>
      </c>
      <c r="E19" s="8">
        <v>9081.7999999999993</v>
      </c>
      <c r="F19" s="8">
        <v>12570</v>
      </c>
      <c r="G19" s="8">
        <v>12570</v>
      </c>
      <c r="H19" s="85">
        <v>12300</v>
      </c>
      <c r="I19" s="85">
        <v>12841</v>
      </c>
      <c r="J19" s="85">
        <v>13406</v>
      </c>
      <c r="K19" s="56">
        <f t="shared" si="1"/>
        <v>1</v>
      </c>
      <c r="L19" s="8">
        <v>12300</v>
      </c>
      <c r="M19" s="8">
        <v>12841</v>
      </c>
      <c r="N19" s="8">
        <v>13406</v>
      </c>
    </row>
    <row r="20" spans="1:14" ht="16.2" customHeight="1">
      <c r="A20" s="7" t="s">
        <v>219</v>
      </c>
      <c r="B20" s="62" t="s">
        <v>218</v>
      </c>
      <c r="C20" s="6">
        <f>C21</f>
        <v>21463.200000000001</v>
      </c>
      <c r="D20" s="6">
        <f t="shared" ref="D20:N20" si="9">D21</f>
        <v>21095.1</v>
      </c>
      <c r="E20" s="6">
        <f t="shared" si="9"/>
        <v>10487</v>
      </c>
      <c r="F20" s="6">
        <v>21095.1</v>
      </c>
      <c r="G20" s="6">
        <f t="shared" si="9"/>
        <v>21095.1</v>
      </c>
      <c r="H20" s="84">
        <f t="shared" si="9"/>
        <v>22795</v>
      </c>
      <c r="I20" s="84">
        <f t="shared" si="9"/>
        <v>23547</v>
      </c>
      <c r="J20" s="84">
        <f t="shared" si="9"/>
        <v>24324</v>
      </c>
      <c r="K20" s="56">
        <f t="shared" si="1"/>
        <v>1</v>
      </c>
      <c r="L20" s="6">
        <f t="shared" si="9"/>
        <v>22795</v>
      </c>
      <c r="M20" s="6">
        <f t="shared" si="9"/>
        <v>23547</v>
      </c>
      <c r="N20" s="6">
        <f t="shared" si="9"/>
        <v>24324</v>
      </c>
    </row>
    <row r="21" spans="1:14" ht="16.2" customHeight="1">
      <c r="A21" s="9" t="s">
        <v>217</v>
      </c>
      <c r="B21" s="62" t="s">
        <v>216</v>
      </c>
      <c r="C21" s="8">
        <v>21463.200000000001</v>
      </c>
      <c r="D21" s="8">
        <v>21095.1</v>
      </c>
      <c r="E21" s="8">
        <v>10487</v>
      </c>
      <c r="F21" s="8">
        <v>21095.1</v>
      </c>
      <c r="G21" s="8">
        <v>21095.1</v>
      </c>
      <c r="H21" s="85">
        <v>22795</v>
      </c>
      <c r="I21" s="85">
        <v>23547</v>
      </c>
      <c r="J21" s="85">
        <v>24324</v>
      </c>
      <c r="K21" s="56">
        <f t="shared" si="1"/>
        <v>1</v>
      </c>
      <c r="L21" s="8">
        <v>22795</v>
      </c>
      <c r="M21" s="8">
        <v>23547</v>
      </c>
      <c r="N21" s="8">
        <v>24324</v>
      </c>
    </row>
    <row r="22" spans="1:14" ht="16.2" customHeight="1">
      <c r="A22" s="7" t="s">
        <v>215</v>
      </c>
      <c r="B22" s="62" t="s">
        <v>214</v>
      </c>
      <c r="C22" s="6">
        <v>6232.5</v>
      </c>
      <c r="D22" s="6">
        <v>6502</v>
      </c>
      <c r="E22" s="6">
        <v>6056</v>
      </c>
      <c r="F22" s="6">
        <v>6502</v>
      </c>
      <c r="G22" s="6">
        <v>6502</v>
      </c>
      <c r="H22" s="84">
        <v>7155</v>
      </c>
      <c r="I22" s="84">
        <v>7205</v>
      </c>
      <c r="J22" s="84">
        <v>7255</v>
      </c>
      <c r="K22" s="56">
        <f t="shared" si="1"/>
        <v>1</v>
      </c>
      <c r="L22" s="6">
        <v>7155</v>
      </c>
      <c r="M22" s="6">
        <v>7205</v>
      </c>
      <c r="N22" s="6">
        <v>7255</v>
      </c>
    </row>
    <row r="23" spans="1:14" ht="13.2" hidden="1">
      <c r="A23" s="24" t="s">
        <v>213</v>
      </c>
      <c r="B23" s="61"/>
      <c r="C23" s="17">
        <f>C24+C33+C34+C35+C39</f>
        <v>26309.4</v>
      </c>
      <c r="D23" s="17">
        <f t="shared" ref="D23:J23" si="10">D24+D33+D34+D35+D39</f>
        <v>67293.5</v>
      </c>
      <c r="E23" s="17">
        <f t="shared" si="10"/>
        <v>13109.8</v>
      </c>
      <c r="F23" s="17">
        <v>67295.3</v>
      </c>
      <c r="G23" s="17">
        <f t="shared" si="10"/>
        <v>27639.9</v>
      </c>
      <c r="H23" s="83">
        <f t="shared" si="10"/>
        <v>21004.5</v>
      </c>
      <c r="I23" s="83">
        <f t="shared" si="10"/>
        <v>20802.800000000003</v>
      </c>
      <c r="J23" s="83">
        <f t="shared" si="10"/>
        <v>20566.300000000003</v>
      </c>
      <c r="K23" s="56">
        <f t="shared" si="1"/>
        <v>0.41073654959245692</v>
      </c>
      <c r="L23" s="17">
        <f t="shared" ref="L23:N23" si="11">L24+L33+L34+L35+L39</f>
        <v>21004.5</v>
      </c>
      <c r="M23" s="17">
        <f t="shared" si="11"/>
        <v>20802.8</v>
      </c>
      <c r="N23" s="17">
        <f t="shared" si="11"/>
        <v>20566.3</v>
      </c>
    </row>
    <row r="24" spans="1:14" ht="74.400000000000006" customHeight="1">
      <c r="A24" s="7" t="s">
        <v>212</v>
      </c>
      <c r="B24" s="62" t="s">
        <v>211</v>
      </c>
      <c r="C24" s="6">
        <f>C26+C31+C32</f>
        <v>11363.499999999998</v>
      </c>
      <c r="D24" s="6">
        <f t="shared" ref="D24:J24" si="12">D26+D31+D32</f>
        <v>30370.7</v>
      </c>
      <c r="E24" s="6">
        <f t="shared" si="12"/>
        <v>9517.6999999999989</v>
      </c>
      <c r="F24" s="6">
        <v>29723.5</v>
      </c>
      <c r="G24" s="6">
        <f t="shared" si="12"/>
        <v>19387.900000000001</v>
      </c>
      <c r="H24" s="84">
        <f t="shared" si="12"/>
        <v>15744.100000000002</v>
      </c>
      <c r="I24" s="84">
        <f t="shared" si="12"/>
        <v>15542.400000000001</v>
      </c>
      <c r="J24" s="84">
        <f t="shared" si="12"/>
        <v>15305.900000000001</v>
      </c>
      <c r="K24" s="56">
        <f t="shared" si="1"/>
        <v>0.63837514446489552</v>
      </c>
      <c r="L24" s="6">
        <f t="shared" ref="L24:N24" si="13">L26+L31+L32</f>
        <v>10858.7</v>
      </c>
      <c r="M24" s="6">
        <f t="shared" si="13"/>
        <v>10831</v>
      </c>
      <c r="N24" s="6">
        <f t="shared" si="13"/>
        <v>10831</v>
      </c>
    </row>
    <row r="25" spans="1:14" ht="28.2" hidden="1" customHeight="1">
      <c r="A25" s="9" t="s">
        <v>210</v>
      </c>
      <c r="B25" s="62" t="s">
        <v>209</v>
      </c>
      <c r="C25" s="8"/>
      <c r="D25" s="8"/>
      <c r="E25" s="8"/>
      <c r="F25" s="8"/>
      <c r="G25" s="8"/>
      <c r="H25" s="85"/>
      <c r="I25" s="85"/>
      <c r="J25" s="85"/>
      <c r="K25" s="56" t="e">
        <f t="shared" si="1"/>
        <v>#DIV/0!</v>
      </c>
      <c r="L25" s="8"/>
      <c r="M25" s="8"/>
      <c r="N25" s="8"/>
    </row>
    <row r="26" spans="1:14" ht="171.6" customHeight="1">
      <c r="A26" s="7" t="s">
        <v>208</v>
      </c>
      <c r="B26" s="62" t="s">
        <v>207</v>
      </c>
      <c r="C26" s="6">
        <f>C27+C28+C29+C30</f>
        <v>10751.099999999999</v>
      </c>
      <c r="D26" s="6">
        <f t="shared" ref="D26:J26" si="14">D27+D28+D29+D30</f>
        <v>29700.5</v>
      </c>
      <c r="E26" s="6">
        <f t="shared" si="14"/>
        <v>8905.6999999999989</v>
      </c>
      <c r="F26" s="6">
        <v>29053.3</v>
      </c>
      <c r="G26" s="6">
        <f t="shared" si="14"/>
        <v>18717.7</v>
      </c>
      <c r="H26" s="84">
        <f t="shared" si="14"/>
        <v>15332.400000000001</v>
      </c>
      <c r="I26" s="84">
        <f t="shared" si="14"/>
        <v>15130.7</v>
      </c>
      <c r="J26" s="84">
        <f t="shared" si="14"/>
        <v>14894.2</v>
      </c>
      <c r="K26" s="56">
        <f t="shared" si="1"/>
        <v>0.63021497954579897</v>
      </c>
      <c r="L26" s="6">
        <f t="shared" ref="L26:N26" si="15">L27+L28+L29+L30</f>
        <v>10378.700000000001</v>
      </c>
      <c r="M26" s="6">
        <f t="shared" si="15"/>
        <v>10351</v>
      </c>
      <c r="N26" s="6">
        <f t="shared" si="15"/>
        <v>10351</v>
      </c>
    </row>
    <row r="27" spans="1:14" ht="117" customHeight="1">
      <c r="A27" s="9" t="s">
        <v>206</v>
      </c>
      <c r="B27" s="62" t="s">
        <v>205</v>
      </c>
      <c r="C27" s="8">
        <v>10009.9</v>
      </c>
      <c r="D27" s="8">
        <v>28986.6</v>
      </c>
      <c r="E27" s="8">
        <v>8520.5</v>
      </c>
      <c r="F27" s="8">
        <v>28335.599999999999</v>
      </c>
      <c r="G27" s="49">
        <v>18000</v>
      </c>
      <c r="H27" s="85">
        <v>15143.7</v>
      </c>
      <c r="I27" s="85">
        <v>14969.7</v>
      </c>
      <c r="J27" s="85">
        <v>14733.2</v>
      </c>
      <c r="K27" s="56">
        <f t="shared" si="1"/>
        <v>0.6209765891825878</v>
      </c>
      <c r="L27" s="8">
        <v>10190</v>
      </c>
      <c r="M27" s="8">
        <v>10190</v>
      </c>
      <c r="N27" s="8">
        <v>10190</v>
      </c>
    </row>
    <row r="28" spans="1:14" ht="83.4" customHeight="1">
      <c r="A28" s="9" t="s">
        <v>204</v>
      </c>
      <c r="B28" s="62" t="s">
        <v>203</v>
      </c>
      <c r="C28" s="8">
        <v>395.9</v>
      </c>
      <c r="D28" s="8">
        <v>395.9</v>
      </c>
      <c r="E28" s="8">
        <v>202.3</v>
      </c>
      <c r="F28" s="8">
        <v>395.9</v>
      </c>
      <c r="G28" s="8">
        <v>395.9</v>
      </c>
      <c r="H28" s="85"/>
      <c r="I28" s="85"/>
      <c r="J28" s="85"/>
      <c r="K28" s="56">
        <f t="shared" si="1"/>
        <v>1</v>
      </c>
      <c r="L28" s="8"/>
      <c r="M28" s="8"/>
      <c r="N28" s="8"/>
    </row>
    <row r="29" spans="1:14" ht="74.400000000000006" customHeight="1">
      <c r="A29" s="9" t="s">
        <v>202</v>
      </c>
      <c r="B29" s="62" t="s">
        <v>201</v>
      </c>
      <c r="C29" s="8">
        <v>3.8</v>
      </c>
      <c r="D29" s="8">
        <v>0</v>
      </c>
      <c r="E29" s="8">
        <v>3.8</v>
      </c>
      <c r="F29" s="8">
        <v>3.8</v>
      </c>
      <c r="G29" s="8">
        <v>3.8</v>
      </c>
      <c r="H29" s="85"/>
      <c r="I29" s="85"/>
      <c r="J29" s="85"/>
      <c r="K29" s="56" t="e">
        <f t="shared" si="1"/>
        <v>#DIV/0!</v>
      </c>
      <c r="L29" s="8"/>
      <c r="M29" s="8"/>
      <c r="N29" s="8"/>
    </row>
    <row r="30" spans="1:14" ht="32.4" customHeight="1">
      <c r="A30" s="9" t="s">
        <v>200</v>
      </c>
      <c r="B30" s="62" t="s">
        <v>199</v>
      </c>
      <c r="C30" s="8">
        <v>341.5</v>
      </c>
      <c r="D30" s="8">
        <v>318</v>
      </c>
      <c r="E30" s="8">
        <v>179.1</v>
      </c>
      <c r="F30" s="8">
        <v>318</v>
      </c>
      <c r="G30" s="8">
        <v>318</v>
      </c>
      <c r="H30" s="85">
        <v>188.7</v>
      </c>
      <c r="I30" s="85">
        <v>161</v>
      </c>
      <c r="J30" s="85">
        <v>161</v>
      </c>
      <c r="K30" s="56">
        <f t="shared" si="1"/>
        <v>1</v>
      </c>
      <c r="L30" s="8">
        <v>188.7</v>
      </c>
      <c r="M30" s="8">
        <v>161</v>
      </c>
      <c r="N30" s="8">
        <v>161</v>
      </c>
    </row>
    <row r="31" spans="1:14" ht="46.8" customHeight="1">
      <c r="A31" s="7" t="s">
        <v>198</v>
      </c>
      <c r="B31" s="62" t="s">
        <v>197</v>
      </c>
      <c r="C31" s="6">
        <v>200</v>
      </c>
      <c r="D31" s="6">
        <v>93.5</v>
      </c>
      <c r="E31" s="6">
        <v>93.5</v>
      </c>
      <c r="F31" s="6">
        <v>93.5</v>
      </c>
      <c r="G31" s="6">
        <v>93.5</v>
      </c>
      <c r="H31" s="84"/>
      <c r="I31" s="84"/>
      <c r="J31" s="84"/>
      <c r="K31" s="56">
        <f t="shared" si="1"/>
        <v>1</v>
      </c>
      <c r="L31" s="6"/>
      <c r="M31" s="6"/>
      <c r="N31" s="6"/>
    </row>
    <row r="32" spans="1:14" ht="178.8" customHeight="1">
      <c r="A32" s="7" t="s">
        <v>196</v>
      </c>
      <c r="B32" s="62" t="s">
        <v>195</v>
      </c>
      <c r="C32" s="6">
        <v>412.4</v>
      </c>
      <c r="D32" s="6">
        <v>576.70000000000005</v>
      </c>
      <c r="E32" s="6">
        <v>518.5</v>
      </c>
      <c r="F32" s="6">
        <v>576.70000000000005</v>
      </c>
      <c r="G32" s="6">
        <v>576.70000000000005</v>
      </c>
      <c r="H32" s="84">
        <v>411.7</v>
      </c>
      <c r="I32" s="84">
        <v>411.7</v>
      </c>
      <c r="J32" s="84">
        <v>411.7</v>
      </c>
      <c r="K32" s="56">
        <f t="shared" si="1"/>
        <v>1</v>
      </c>
      <c r="L32" s="6">
        <v>480</v>
      </c>
      <c r="M32" s="6">
        <v>480</v>
      </c>
      <c r="N32" s="6">
        <v>480</v>
      </c>
    </row>
    <row r="33" spans="1:14" ht="39" customHeight="1">
      <c r="A33" s="7" t="s">
        <v>194</v>
      </c>
      <c r="B33" s="62" t="s">
        <v>193</v>
      </c>
      <c r="C33" s="6">
        <v>186.6</v>
      </c>
      <c r="D33" s="6">
        <v>397</v>
      </c>
      <c r="E33" s="6">
        <v>228.1</v>
      </c>
      <c r="F33" s="6">
        <v>397</v>
      </c>
      <c r="G33" s="6">
        <v>397</v>
      </c>
      <c r="H33" s="84">
        <v>377.4</v>
      </c>
      <c r="I33" s="84">
        <v>377.4</v>
      </c>
      <c r="J33" s="84">
        <v>377.4</v>
      </c>
      <c r="K33" s="56">
        <f t="shared" si="1"/>
        <v>1</v>
      </c>
      <c r="L33" s="6">
        <v>377.4</v>
      </c>
      <c r="M33" s="6">
        <v>377.4</v>
      </c>
      <c r="N33" s="6">
        <v>377.4</v>
      </c>
    </row>
    <row r="34" spans="1:14" ht="48" customHeight="1">
      <c r="A34" s="7" t="s">
        <v>192</v>
      </c>
      <c r="B34" s="62" t="s">
        <v>191</v>
      </c>
      <c r="C34" s="6">
        <v>48.5</v>
      </c>
      <c r="D34" s="6">
        <v>0</v>
      </c>
      <c r="E34" s="6"/>
      <c r="F34" s="6">
        <v>0</v>
      </c>
      <c r="G34" s="6">
        <v>0</v>
      </c>
      <c r="H34" s="84"/>
      <c r="I34" s="84"/>
      <c r="J34" s="84"/>
      <c r="K34" s="56" t="e">
        <f t="shared" si="1"/>
        <v>#DIV/0!</v>
      </c>
      <c r="L34" s="6"/>
      <c r="M34" s="6"/>
      <c r="N34" s="6"/>
    </row>
    <row r="35" spans="1:14" ht="46.2" customHeight="1">
      <c r="A35" s="7" t="s">
        <v>190</v>
      </c>
      <c r="B35" s="62" t="s">
        <v>189</v>
      </c>
      <c r="C35" s="6">
        <f>C36+C37+C38</f>
        <v>13784.600000000002</v>
      </c>
      <c r="D35" s="6">
        <f t="shared" ref="D35:J35" si="16">D36+D37+D38</f>
        <v>35750.699999999997</v>
      </c>
      <c r="E35" s="6">
        <f t="shared" si="16"/>
        <v>2500.1</v>
      </c>
      <c r="F35" s="6">
        <v>36254.800000000003</v>
      </c>
      <c r="G35" s="6">
        <f t="shared" si="16"/>
        <v>6805</v>
      </c>
      <c r="H35" s="84">
        <f t="shared" si="16"/>
        <v>4000</v>
      </c>
      <c r="I35" s="84">
        <f t="shared" si="16"/>
        <v>4000</v>
      </c>
      <c r="J35" s="84">
        <f t="shared" si="16"/>
        <v>4000</v>
      </c>
      <c r="K35" s="56">
        <f t="shared" si="1"/>
        <v>0.19034592329660679</v>
      </c>
      <c r="L35" s="6">
        <f t="shared" ref="L35:N35" si="17">L36+L37+L38</f>
        <v>8885.4</v>
      </c>
      <c r="M35" s="6">
        <f t="shared" si="17"/>
        <v>8711.4</v>
      </c>
      <c r="N35" s="6">
        <f t="shared" si="17"/>
        <v>8474.9</v>
      </c>
    </row>
    <row r="36" spans="1:14" ht="154.80000000000001" customHeight="1">
      <c r="A36" s="9" t="s">
        <v>188</v>
      </c>
      <c r="B36" s="62" t="s">
        <v>187</v>
      </c>
      <c r="C36" s="8">
        <v>6021.3</v>
      </c>
      <c r="D36" s="8">
        <v>785.1</v>
      </c>
      <c r="E36" s="8">
        <v>1104.3</v>
      </c>
      <c r="F36" s="8">
        <v>1104.3</v>
      </c>
      <c r="G36" s="49">
        <v>1120</v>
      </c>
      <c r="H36" s="85"/>
      <c r="I36" s="85"/>
      <c r="J36" s="85"/>
      <c r="K36" s="56">
        <f t="shared" si="1"/>
        <v>1.4265698637116291</v>
      </c>
      <c r="L36" s="8"/>
      <c r="M36" s="8"/>
      <c r="N36" s="8"/>
    </row>
    <row r="37" spans="1:14" ht="61.8" customHeight="1">
      <c r="A37" s="9" t="s">
        <v>186</v>
      </c>
      <c r="B37" s="62" t="s">
        <v>185</v>
      </c>
      <c r="C37" s="8">
        <v>7501.6</v>
      </c>
      <c r="D37" s="8">
        <v>34815.599999999999</v>
      </c>
      <c r="E37" s="8">
        <v>1225.8</v>
      </c>
      <c r="F37" s="8">
        <v>34965.5</v>
      </c>
      <c r="G37" s="8">
        <v>5500</v>
      </c>
      <c r="H37" s="85">
        <v>4000</v>
      </c>
      <c r="I37" s="85">
        <v>4000</v>
      </c>
      <c r="J37" s="85">
        <v>4000</v>
      </c>
      <c r="K37" s="56">
        <f t="shared" si="1"/>
        <v>0.15797516056020866</v>
      </c>
      <c r="L37" s="8">
        <v>8885.4</v>
      </c>
      <c r="M37" s="8">
        <v>8711.4</v>
      </c>
      <c r="N37" s="8">
        <v>8474.9</v>
      </c>
    </row>
    <row r="38" spans="1:14" ht="146.4" customHeight="1">
      <c r="A38" s="9" t="s">
        <v>254</v>
      </c>
      <c r="B38" s="62" t="s">
        <v>249</v>
      </c>
      <c r="C38" s="8">
        <v>261.7</v>
      </c>
      <c r="D38" s="8">
        <v>150</v>
      </c>
      <c r="E38" s="8">
        <v>170</v>
      </c>
      <c r="F38" s="8">
        <v>185</v>
      </c>
      <c r="G38" s="49">
        <v>185</v>
      </c>
      <c r="H38" s="85"/>
      <c r="I38" s="85"/>
      <c r="J38" s="85"/>
      <c r="K38" s="56">
        <f t="shared" si="1"/>
        <v>1.2333333333333334</v>
      </c>
      <c r="L38" s="8"/>
      <c r="M38" s="8"/>
      <c r="N38" s="8"/>
    </row>
    <row r="39" spans="1:14" ht="16.2" customHeight="1">
      <c r="A39" s="7" t="s">
        <v>184</v>
      </c>
      <c r="B39" s="62" t="s">
        <v>183</v>
      </c>
      <c r="C39" s="6">
        <v>926.2</v>
      </c>
      <c r="D39" s="6">
        <v>775.1</v>
      </c>
      <c r="E39" s="6">
        <v>863.9</v>
      </c>
      <c r="F39" s="6">
        <v>920</v>
      </c>
      <c r="G39" s="50">
        <v>1050</v>
      </c>
      <c r="H39" s="84">
        <v>883</v>
      </c>
      <c r="I39" s="84">
        <v>883</v>
      </c>
      <c r="J39" s="84">
        <v>883</v>
      </c>
      <c r="K39" s="56">
        <f t="shared" si="1"/>
        <v>1.3546639143336343</v>
      </c>
      <c r="L39" s="6">
        <v>883</v>
      </c>
      <c r="M39" s="6">
        <v>883</v>
      </c>
      <c r="N39" s="6">
        <v>883</v>
      </c>
    </row>
    <row r="40" spans="1:14" ht="13.2" hidden="1">
      <c r="A40" s="25" t="s">
        <v>182</v>
      </c>
      <c r="B40" s="64"/>
      <c r="C40" s="6"/>
      <c r="D40" s="6"/>
      <c r="E40" s="6"/>
      <c r="F40" s="6"/>
      <c r="G40" s="6"/>
      <c r="H40" s="84"/>
      <c r="I40" s="84"/>
      <c r="J40" s="84"/>
      <c r="K40" s="56" t="e">
        <f t="shared" si="1"/>
        <v>#DIV/0!</v>
      </c>
      <c r="L40" s="6"/>
      <c r="M40" s="6"/>
      <c r="N40" s="6"/>
    </row>
    <row r="41" spans="1:14" ht="16.8" customHeight="1">
      <c r="A41" s="24" t="s">
        <v>181</v>
      </c>
      <c r="B41" s="61" t="s">
        <v>180</v>
      </c>
      <c r="C41" s="17">
        <f>C43+C50+C86+C115+C134</f>
        <v>1103045.1000000001</v>
      </c>
      <c r="D41" s="17">
        <f>D43+D50+D86+D115+D134</f>
        <v>1179092.0000000002</v>
      </c>
      <c r="E41" s="17">
        <f>E43+E50+E86+E115+E134</f>
        <v>851524.40000000014</v>
      </c>
      <c r="F41" s="17">
        <v>1179092.0000000002</v>
      </c>
      <c r="G41" s="17">
        <f>G43+G50+G86+G115+G134</f>
        <v>1179092.0000000002</v>
      </c>
      <c r="H41" s="83">
        <f t="shared" ref="H41:J41" si="18">H43+H50+H86+H115+H134</f>
        <v>990929.59999999974</v>
      </c>
      <c r="I41" s="83">
        <f t="shared" si="18"/>
        <v>857363.59999999986</v>
      </c>
      <c r="J41" s="83">
        <f t="shared" si="18"/>
        <v>826386.09999999986</v>
      </c>
      <c r="K41" s="56">
        <f t="shared" si="1"/>
        <v>1</v>
      </c>
      <c r="L41" s="17">
        <f t="shared" ref="L41:N41" si="19">L43+L50+L86+L115+L134</f>
        <v>990929.59999999974</v>
      </c>
      <c r="M41" s="17">
        <f t="shared" si="19"/>
        <v>857363.59999999986</v>
      </c>
      <c r="N41" s="17">
        <f t="shared" si="19"/>
        <v>826386.09999999986</v>
      </c>
    </row>
    <row r="42" spans="1:14" ht="55.2" customHeight="1">
      <c r="A42" s="24" t="s">
        <v>179</v>
      </c>
      <c r="B42" s="65" t="s">
        <v>255</v>
      </c>
      <c r="C42" s="17">
        <f>C43+C50+C86+C115</f>
        <v>1103045.1000000001</v>
      </c>
      <c r="D42" s="17">
        <f>D43+D50+D86+D115</f>
        <v>1179091.7000000002</v>
      </c>
      <c r="E42" s="17">
        <f>E43+E50+E86+E115</f>
        <v>851524.10000000009</v>
      </c>
      <c r="F42" s="17">
        <v>1179091.7000000002</v>
      </c>
      <c r="G42" s="17">
        <f>G43+G50+G86+G115</f>
        <v>1179091.7000000002</v>
      </c>
      <c r="H42" s="83">
        <f t="shared" ref="H42:J42" si="20">H43+H50+H86+H115</f>
        <v>990929.59999999974</v>
      </c>
      <c r="I42" s="83">
        <f t="shared" si="20"/>
        <v>857363.59999999986</v>
      </c>
      <c r="J42" s="83">
        <f t="shared" si="20"/>
        <v>826386.09999999986</v>
      </c>
      <c r="K42" s="56">
        <f t="shared" si="1"/>
        <v>1</v>
      </c>
      <c r="L42" s="17">
        <f t="shared" ref="L42:N42" si="21">L43+L50+L86+L115</f>
        <v>990929.59999999974</v>
      </c>
      <c r="M42" s="17">
        <f t="shared" si="21"/>
        <v>857363.59999999986</v>
      </c>
      <c r="N42" s="17">
        <f t="shared" si="21"/>
        <v>826386.09999999986</v>
      </c>
    </row>
    <row r="43" spans="1:14" ht="43.2" customHeight="1">
      <c r="A43" s="15" t="s">
        <v>178</v>
      </c>
      <c r="B43" s="66" t="s">
        <v>177</v>
      </c>
      <c r="C43" s="17">
        <f>C44+C46</f>
        <v>203465.4</v>
      </c>
      <c r="D43" s="17">
        <f>D44+D46</f>
        <v>192006</v>
      </c>
      <c r="E43" s="17">
        <f>E44+E46</f>
        <v>144004.5</v>
      </c>
      <c r="F43" s="17">
        <v>192006</v>
      </c>
      <c r="G43" s="17">
        <f>G44+G46</f>
        <v>192006</v>
      </c>
      <c r="H43" s="83">
        <f t="shared" ref="H43:J43" si="22">H44+H46</f>
        <v>191805.8</v>
      </c>
      <c r="I43" s="83">
        <f t="shared" si="22"/>
        <v>146202</v>
      </c>
      <c r="J43" s="83">
        <f t="shared" si="22"/>
        <v>113581.7</v>
      </c>
      <c r="K43" s="56">
        <f t="shared" si="1"/>
        <v>1</v>
      </c>
      <c r="L43" s="17">
        <f t="shared" ref="L43:N43" si="23">L44+L46</f>
        <v>191805.8</v>
      </c>
      <c r="M43" s="17">
        <f t="shared" si="23"/>
        <v>146202</v>
      </c>
      <c r="N43" s="17">
        <f t="shared" si="23"/>
        <v>113581.7</v>
      </c>
    </row>
    <row r="44" spans="1:14" ht="15" customHeight="1">
      <c r="A44" s="7" t="s">
        <v>176</v>
      </c>
      <c r="B44" s="67" t="s">
        <v>175</v>
      </c>
      <c r="C44" s="6">
        <f t="shared" ref="C44:N44" si="24">C45</f>
        <v>181965.3</v>
      </c>
      <c r="D44" s="6">
        <f t="shared" si="24"/>
        <v>192006</v>
      </c>
      <c r="E44" s="6">
        <f t="shared" si="24"/>
        <v>144004.5</v>
      </c>
      <c r="F44" s="6">
        <v>192006</v>
      </c>
      <c r="G44" s="6">
        <f t="shared" si="24"/>
        <v>192006</v>
      </c>
      <c r="H44" s="84">
        <f t="shared" si="24"/>
        <v>183333.4</v>
      </c>
      <c r="I44" s="84">
        <f t="shared" si="24"/>
        <v>146202</v>
      </c>
      <c r="J44" s="84">
        <f t="shared" si="24"/>
        <v>113581.7</v>
      </c>
      <c r="K44" s="56">
        <f t="shared" si="1"/>
        <v>1</v>
      </c>
      <c r="L44" s="6">
        <f t="shared" si="24"/>
        <v>183333.4</v>
      </c>
      <c r="M44" s="6">
        <f t="shared" si="24"/>
        <v>146202</v>
      </c>
      <c r="N44" s="6">
        <f t="shared" si="24"/>
        <v>113581.7</v>
      </c>
    </row>
    <row r="45" spans="1:14" ht="68.400000000000006" customHeight="1">
      <c r="A45" s="9" t="s">
        <v>174</v>
      </c>
      <c r="B45" s="67" t="s">
        <v>173</v>
      </c>
      <c r="C45" s="8">
        <v>181965.3</v>
      </c>
      <c r="D45" s="8">
        <v>192006</v>
      </c>
      <c r="E45" s="8">
        <v>144004.5</v>
      </c>
      <c r="F45" s="8">
        <v>192006</v>
      </c>
      <c r="G45" s="8">
        <v>192006</v>
      </c>
      <c r="H45" s="85">
        <v>183333.4</v>
      </c>
      <c r="I45" s="85">
        <v>146202</v>
      </c>
      <c r="J45" s="85">
        <v>113581.7</v>
      </c>
      <c r="K45" s="56">
        <f t="shared" si="1"/>
        <v>1</v>
      </c>
      <c r="L45" s="8">
        <v>183333.4</v>
      </c>
      <c r="M45" s="8">
        <v>146202</v>
      </c>
      <c r="N45" s="8">
        <v>113581.7</v>
      </c>
    </row>
    <row r="46" spans="1:14" ht="30" customHeight="1">
      <c r="A46" s="7" t="s">
        <v>172</v>
      </c>
      <c r="B46" s="67" t="s">
        <v>171</v>
      </c>
      <c r="C46" s="6">
        <f>C47</f>
        <v>21500.1</v>
      </c>
      <c r="D46" s="6">
        <f t="shared" ref="D46:N46" si="25">D47</f>
        <v>0</v>
      </c>
      <c r="E46" s="6">
        <f t="shared" si="25"/>
        <v>0</v>
      </c>
      <c r="F46" s="6">
        <v>0</v>
      </c>
      <c r="G46" s="6">
        <f t="shared" si="25"/>
        <v>0</v>
      </c>
      <c r="H46" s="84">
        <f t="shared" si="25"/>
        <v>8472.4</v>
      </c>
      <c r="I46" s="84">
        <f t="shared" si="25"/>
        <v>0</v>
      </c>
      <c r="J46" s="84">
        <f t="shared" si="25"/>
        <v>0</v>
      </c>
      <c r="K46" s="56" t="e">
        <f t="shared" si="1"/>
        <v>#DIV/0!</v>
      </c>
      <c r="L46" s="6">
        <f t="shared" si="25"/>
        <v>8472.4</v>
      </c>
      <c r="M46" s="6">
        <f t="shared" si="25"/>
        <v>0</v>
      </c>
      <c r="N46" s="6">
        <f t="shared" si="25"/>
        <v>0</v>
      </c>
    </row>
    <row r="47" spans="1:14" ht="62.4" customHeight="1">
      <c r="A47" s="9" t="s">
        <v>170</v>
      </c>
      <c r="B47" s="67" t="s">
        <v>169</v>
      </c>
      <c r="C47" s="8">
        <v>21500.1</v>
      </c>
      <c r="D47" s="8"/>
      <c r="E47" s="8">
        <v>0</v>
      </c>
      <c r="F47" s="8">
        <v>0</v>
      </c>
      <c r="G47" s="8">
        <v>0</v>
      </c>
      <c r="H47" s="85">
        <v>8472.4</v>
      </c>
      <c r="I47" s="85"/>
      <c r="J47" s="85"/>
      <c r="K47" s="56" t="e">
        <f t="shared" si="1"/>
        <v>#DIV/0!</v>
      </c>
      <c r="L47" s="8">
        <v>8472.4</v>
      </c>
      <c r="M47" s="8"/>
      <c r="N47" s="8"/>
    </row>
    <row r="48" spans="1:14" ht="15" hidden="1" customHeight="1">
      <c r="A48" s="7" t="s">
        <v>168</v>
      </c>
      <c r="B48" s="67" t="s">
        <v>167</v>
      </c>
      <c r="C48" s="6">
        <f>C49</f>
        <v>0</v>
      </c>
      <c r="D48" s="6">
        <f>D49</f>
        <v>0</v>
      </c>
      <c r="E48" s="6"/>
      <c r="F48" s="6">
        <v>0</v>
      </c>
      <c r="G48" s="6">
        <f>G49</f>
        <v>0</v>
      </c>
      <c r="H48" s="84"/>
      <c r="I48" s="84"/>
      <c r="J48" s="84"/>
      <c r="K48" s="56" t="e">
        <f t="shared" si="1"/>
        <v>#DIV/0!</v>
      </c>
      <c r="L48" s="6"/>
      <c r="M48" s="6"/>
      <c r="N48" s="6"/>
    </row>
    <row r="49" spans="1:14" ht="15" hidden="1" customHeight="1">
      <c r="A49" s="9" t="s">
        <v>166</v>
      </c>
      <c r="B49" s="67" t="s">
        <v>165</v>
      </c>
      <c r="C49" s="8"/>
      <c r="D49" s="8"/>
      <c r="E49" s="8"/>
      <c r="F49" s="8"/>
      <c r="G49" s="8"/>
      <c r="H49" s="85"/>
      <c r="I49" s="85"/>
      <c r="J49" s="85"/>
      <c r="K49" s="56" t="e">
        <f t="shared" si="1"/>
        <v>#DIV/0!</v>
      </c>
      <c r="L49" s="8"/>
      <c r="M49" s="8"/>
      <c r="N49" s="8"/>
    </row>
    <row r="50" spans="1:14" ht="61.8" customHeight="1">
      <c r="A50" s="15" t="s">
        <v>164</v>
      </c>
      <c r="B50" s="66" t="s">
        <v>163</v>
      </c>
      <c r="C50" s="19">
        <f>SUM(C51:C67)</f>
        <v>141667.6</v>
      </c>
      <c r="D50" s="19">
        <f>SUM(D51:D67)</f>
        <v>214080.5</v>
      </c>
      <c r="E50" s="19">
        <f>SUM(E51:E67)</f>
        <v>144202.29999999999</v>
      </c>
      <c r="F50" s="19">
        <v>214080.5</v>
      </c>
      <c r="G50" s="19">
        <f>SUM(G51:G67)</f>
        <v>214080.5</v>
      </c>
      <c r="H50" s="86">
        <f t="shared" ref="H50:J50" si="26">SUM(H51:H67)</f>
        <v>71648.899999999994</v>
      </c>
      <c r="I50" s="86">
        <f t="shared" si="26"/>
        <v>0</v>
      </c>
      <c r="J50" s="86">
        <f t="shared" si="26"/>
        <v>0</v>
      </c>
      <c r="K50" s="56">
        <f t="shared" si="1"/>
        <v>1</v>
      </c>
      <c r="L50" s="19">
        <f t="shared" ref="L50:N50" si="27">SUM(L51:L67)</f>
        <v>71648.899999999994</v>
      </c>
      <c r="M50" s="19">
        <f t="shared" si="27"/>
        <v>0</v>
      </c>
      <c r="N50" s="19">
        <f t="shared" si="27"/>
        <v>0</v>
      </c>
    </row>
    <row r="51" spans="1:14" ht="70.8" hidden="1" customHeight="1">
      <c r="A51" s="9" t="s">
        <v>162</v>
      </c>
      <c r="B51" s="68" t="s">
        <v>161</v>
      </c>
      <c r="C51" s="8"/>
      <c r="D51" s="8"/>
      <c r="E51" s="8"/>
      <c r="F51" s="8"/>
      <c r="G51" s="8"/>
      <c r="H51" s="85"/>
      <c r="I51" s="85"/>
      <c r="J51" s="85"/>
      <c r="K51" s="56" t="e">
        <f t="shared" si="1"/>
        <v>#DIV/0!</v>
      </c>
      <c r="L51" s="8"/>
      <c r="M51" s="8"/>
      <c r="N51" s="8"/>
    </row>
    <row r="52" spans="1:14" ht="93.6" hidden="1" customHeight="1">
      <c r="A52" s="9" t="s">
        <v>160</v>
      </c>
      <c r="B52" s="68" t="s">
        <v>154</v>
      </c>
      <c r="C52" s="8"/>
      <c r="D52" s="8"/>
      <c r="E52" s="8"/>
      <c r="F52" s="8"/>
      <c r="G52" s="8"/>
      <c r="H52" s="85"/>
      <c r="I52" s="85"/>
      <c r="J52" s="85"/>
      <c r="K52" s="56" t="e">
        <f t="shared" si="1"/>
        <v>#DIV/0!</v>
      </c>
      <c r="L52" s="8"/>
      <c r="M52" s="8"/>
      <c r="N52" s="8"/>
    </row>
    <row r="53" spans="1:14" ht="56.4" hidden="1" customHeight="1">
      <c r="A53" s="9" t="s">
        <v>159</v>
      </c>
      <c r="B53" s="68" t="s">
        <v>158</v>
      </c>
      <c r="C53" s="8"/>
      <c r="D53" s="8"/>
      <c r="E53" s="8"/>
      <c r="F53" s="8"/>
      <c r="G53" s="8"/>
      <c r="H53" s="85"/>
      <c r="I53" s="85"/>
      <c r="J53" s="85"/>
      <c r="K53" s="56" t="e">
        <f t="shared" si="1"/>
        <v>#DIV/0!</v>
      </c>
      <c r="L53" s="8"/>
      <c r="M53" s="8"/>
      <c r="N53" s="8"/>
    </row>
    <row r="54" spans="1:14" ht="154.19999999999999" customHeight="1">
      <c r="A54" s="9" t="s">
        <v>157</v>
      </c>
      <c r="B54" s="67" t="s">
        <v>156</v>
      </c>
      <c r="C54" s="8">
        <v>1609.1</v>
      </c>
      <c r="D54" s="8">
        <v>1639.8</v>
      </c>
      <c r="E54" s="8">
        <v>1639.8</v>
      </c>
      <c r="F54" s="8">
        <v>1639.8</v>
      </c>
      <c r="G54" s="8">
        <v>1639.8</v>
      </c>
      <c r="H54" s="85"/>
      <c r="I54" s="85"/>
      <c r="J54" s="85"/>
      <c r="K54" s="56">
        <f t="shared" si="1"/>
        <v>1</v>
      </c>
      <c r="L54" s="8"/>
      <c r="M54" s="8"/>
      <c r="N54" s="8"/>
    </row>
    <row r="55" spans="1:14" ht="132" hidden="1">
      <c r="A55" s="9" t="s">
        <v>155</v>
      </c>
      <c r="B55" s="63" t="s">
        <v>154</v>
      </c>
      <c r="C55" s="22">
        <v>0</v>
      </c>
      <c r="D55" s="22">
        <v>0</v>
      </c>
      <c r="E55" s="22"/>
      <c r="F55" s="22">
        <v>0</v>
      </c>
      <c r="G55" s="22">
        <v>0</v>
      </c>
      <c r="H55" s="85"/>
      <c r="I55" s="85"/>
      <c r="J55" s="85"/>
      <c r="K55" s="56" t="e">
        <f t="shared" si="1"/>
        <v>#DIV/0!</v>
      </c>
      <c r="L55" s="8"/>
      <c r="M55" s="8"/>
      <c r="N55" s="8"/>
    </row>
    <row r="56" spans="1:14" ht="177" customHeight="1">
      <c r="A56" s="9" t="s">
        <v>153</v>
      </c>
      <c r="B56" s="73" t="s">
        <v>152</v>
      </c>
      <c r="C56" s="8">
        <v>142.19999999999999</v>
      </c>
      <c r="D56" s="8">
        <v>0</v>
      </c>
      <c r="E56" s="8">
        <v>0</v>
      </c>
      <c r="F56" s="8">
        <v>0</v>
      </c>
      <c r="G56" s="8">
        <v>0</v>
      </c>
      <c r="H56" s="85"/>
      <c r="I56" s="85"/>
      <c r="J56" s="85"/>
      <c r="K56" s="56" t="e">
        <f t="shared" si="1"/>
        <v>#DIV/0!</v>
      </c>
      <c r="L56" s="8"/>
      <c r="M56" s="8"/>
      <c r="N56" s="8"/>
    </row>
    <row r="57" spans="1:14" ht="152.4" customHeight="1">
      <c r="A57" s="9" t="s">
        <v>151</v>
      </c>
      <c r="B57" s="73" t="s">
        <v>150</v>
      </c>
      <c r="C57" s="8">
        <v>4571.2</v>
      </c>
      <c r="D57" s="8">
        <v>3665</v>
      </c>
      <c r="E57" s="8">
        <v>2223.6999999999998</v>
      </c>
      <c r="F57" s="8">
        <v>3665</v>
      </c>
      <c r="G57" s="8">
        <v>3665</v>
      </c>
      <c r="H57" s="85"/>
      <c r="I57" s="85"/>
      <c r="J57" s="85"/>
      <c r="K57" s="56">
        <f t="shared" si="1"/>
        <v>1</v>
      </c>
      <c r="L57" s="8"/>
      <c r="M57" s="8"/>
      <c r="N57" s="8"/>
    </row>
    <row r="58" spans="1:14" ht="113.4" customHeight="1">
      <c r="A58" s="9" t="s">
        <v>149</v>
      </c>
      <c r="B58" s="69" t="s">
        <v>148</v>
      </c>
      <c r="C58" s="8">
        <v>24843.8</v>
      </c>
      <c r="D58" s="8">
        <v>25251</v>
      </c>
      <c r="E58" s="8">
        <v>16768.900000000001</v>
      </c>
      <c r="F58" s="8">
        <v>25251</v>
      </c>
      <c r="G58" s="8">
        <v>25251</v>
      </c>
      <c r="H58" s="85"/>
      <c r="I58" s="85"/>
      <c r="J58" s="85"/>
      <c r="K58" s="56">
        <f t="shared" si="1"/>
        <v>1</v>
      </c>
      <c r="L58" s="8"/>
      <c r="M58" s="8"/>
      <c r="N58" s="8"/>
    </row>
    <row r="59" spans="1:14" ht="106.8" customHeight="1">
      <c r="A59" s="9" t="s">
        <v>147</v>
      </c>
      <c r="B59" s="67" t="s">
        <v>146</v>
      </c>
      <c r="C59" s="8">
        <v>3206.2</v>
      </c>
      <c r="D59" s="8">
        <v>0</v>
      </c>
      <c r="E59" s="8">
        <v>0</v>
      </c>
      <c r="F59" s="8">
        <v>0</v>
      </c>
      <c r="G59" s="8">
        <v>0</v>
      </c>
      <c r="H59" s="85"/>
      <c r="I59" s="85"/>
      <c r="J59" s="85"/>
      <c r="K59" s="56" t="e">
        <f t="shared" si="1"/>
        <v>#DIV/0!</v>
      </c>
      <c r="L59" s="8"/>
      <c r="M59" s="8"/>
      <c r="N59" s="8"/>
    </row>
    <row r="60" spans="1:14" ht="54.6" hidden="1" customHeight="1">
      <c r="A60" s="9" t="s">
        <v>145</v>
      </c>
      <c r="B60" s="68" t="s">
        <v>144</v>
      </c>
      <c r="C60" s="8"/>
      <c r="D60" s="8"/>
      <c r="E60" s="8"/>
      <c r="F60" s="8"/>
      <c r="G60" s="8"/>
      <c r="H60" s="85"/>
      <c r="I60" s="85"/>
      <c r="J60" s="85"/>
      <c r="K60" s="56" t="e">
        <f t="shared" si="1"/>
        <v>#DIV/0!</v>
      </c>
      <c r="L60" s="8"/>
      <c r="M60" s="8"/>
      <c r="N60" s="8"/>
    </row>
    <row r="61" spans="1:14" ht="73.8" customHeight="1">
      <c r="A61" s="9" t="s">
        <v>114</v>
      </c>
      <c r="B61" s="68" t="s">
        <v>143</v>
      </c>
      <c r="C61" s="8">
        <v>9655.7000000000007</v>
      </c>
      <c r="D61" s="8">
        <v>8169.1</v>
      </c>
      <c r="E61" s="8">
        <v>8168.1</v>
      </c>
      <c r="F61" s="8">
        <v>8169.1</v>
      </c>
      <c r="G61" s="8">
        <v>8169.1</v>
      </c>
      <c r="H61" s="85"/>
      <c r="I61" s="85"/>
      <c r="J61" s="85"/>
      <c r="K61" s="56">
        <f t="shared" si="1"/>
        <v>1</v>
      </c>
      <c r="L61" s="8"/>
      <c r="M61" s="8"/>
      <c r="N61" s="8"/>
    </row>
    <row r="62" spans="1:14" ht="27.6" hidden="1" customHeight="1">
      <c r="A62" s="9" t="s">
        <v>142</v>
      </c>
      <c r="B62" s="68" t="s">
        <v>141</v>
      </c>
      <c r="C62" s="8"/>
      <c r="D62" s="8"/>
      <c r="E62" s="8"/>
      <c r="F62" s="8"/>
      <c r="G62" s="8"/>
      <c r="H62" s="85"/>
      <c r="I62" s="85"/>
      <c r="J62" s="85"/>
      <c r="K62" s="56" t="e">
        <f t="shared" si="1"/>
        <v>#DIV/0!</v>
      </c>
      <c r="L62" s="8"/>
      <c r="M62" s="8"/>
      <c r="N62" s="8"/>
    </row>
    <row r="63" spans="1:14" ht="49.2" customHeight="1">
      <c r="A63" s="9" t="s">
        <v>140</v>
      </c>
      <c r="B63" s="68" t="s">
        <v>139</v>
      </c>
      <c r="C63" s="8">
        <v>390.4</v>
      </c>
      <c r="D63" s="8">
        <v>10306.799999999999</v>
      </c>
      <c r="E63" s="8">
        <v>10306.799999999999</v>
      </c>
      <c r="F63" s="8">
        <v>10306.799999999999</v>
      </c>
      <c r="G63" s="8">
        <v>10306.799999999999</v>
      </c>
      <c r="H63" s="85"/>
      <c r="I63" s="85"/>
      <c r="J63" s="85"/>
      <c r="K63" s="56">
        <f t="shared" si="1"/>
        <v>1</v>
      </c>
      <c r="L63" s="8"/>
      <c r="M63" s="8"/>
      <c r="N63" s="8"/>
    </row>
    <row r="64" spans="1:14" ht="42" hidden="1" customHeight="1">
      <c r="A64" s="9" t="s">
        <v>138</v>
      </c>
      <c r="B64" s="68" t="s">
        <v>137</v>
      </c>
      <c r="C64" s="8">
        <v>0</v>
      </c>
      <c r="D64" s="8">
        <v>0</v>
      </c>
      <c r="E64" s="8"/>
      <c r="F64" s="8">
        <v>0</v>
      </c>
      <c r="G64" s="8">
        <v>0</v>
      </c>
      <c r="H64" s="85"/>
      <c r="I64" s="85"/>
      <c r="J64" s="85"/>
      <c r="K64" s="56" t="e">
        <f t="shared" si="1"/>
        <v>#DIV/0!</v>
      </c>
      <c r="L64" s="8"/>
      <c r="M64" s="8"/>
      <c r="N64" s="8"/>
    </row>
    <row r="65" spans="1:14" ht="63" customHeight="1">
      <c r="A65" s="9" t="s">
        <v>136</v>
      </c>
      <c r="B65" s="67" t="s">
        <v>135</v>
      </c>
      <c r="C65" s="8">
        <v>10933</v>
      </c>
      <c r="D65" s="8">
        <v>0</v>
      </c>
      <c r="E65" s="8">
        <v>0</v>
      </c>
      <c r="F65" s="8">
        <v>0</v>
      </c>
      <c r="G65" s="8">
        <v>0</v>
      </c>
      <c r="H65" s="85"/>
      <c r="I65" s="85"/>
      <c r="J65" s="85"/>
      <c r="K65" s="56" t="e">
        <f t="shared" si="1"/>
        <v>#DIV/0!</v>
      </c>
      <c r="L65" s="8"/>
      <c r="M65" s="8"/>
      <c r="N65" s="8"/>
    </row>
    <row r="66" spans="1:14" ht="76.8" customHeight="1">
      <c r="A66" s="23" t="s">
        <v>134</v>
      </c>
      <c r="B66" s="67" t="s">
        <v>133</v>
      </c>
      <c r="C66" s="8"/>
      <c r="D66" s="8">
        <v>53867.3</v>
      </c>
      <c r="E66" s="8">
        <v>32114</v>
      </c>
      <c r="F66" s="8">
        <v>53867.3</v>
      </c>
      <c r="G66" s="8">
        <v>53867.3</v>
      </c>
      <c r="H66" s="85"/>
      <c r="I66" s="85"/>
      <c r="J66" s="85"/>
      <c r="K66" s="56">
        <f t="shared" si="1"/>
        <v>1</v>
      </c>
      <c r="L66" s="8"/>
      <c r="M66" s="8"/>
      <c r="N66" s="8"/>
    </row>
    <row r="67" spans="1:14" ht="30" customHeight="1">
      <c r="A67" s="15" t="s">
        <v>132</v>
      </c>
      <c r="B67" s="66" t="s">
        <v>131</v>
      </c>
      <c r="C67" s="17">
        <f>SUM(C68:C85)</f>
        <v>86316.000000000015</v>
      </c>
      <c r="D67" s="17">
        <f>SUM(D68:D85)</f>
        <v>111181.50000000001</v>
      </c>
      <c r="E67" s="17">
        <f>SUM(E68:E85)</f>
        <v>72981</v>
      </c>
      <c r="F67" s="17">
        <v>111181.50000000001</v>
      </c>
      <c r="G67" s="17">
        <f>SUM(G68:G85)</f>
        <v>111181.50000000001</v>
      </c>
      <c r="H67" s="83">
        <f t="shared" ref="H67:J67" si="28">SUM(H68:H85)</f>
        <v>71648.899999999994</v>
      </c>
      <c r="I67" s="83">
        <f t="shared" si="28"/>
        <v>0</v>
      </c>
      <c r="J67" s="83">
        <f t="shared" si="28"/>
        <v>0</v>
      </c>
      <c r="K67" s="56">
        <f t="shared" si="1"/>
        <v>1</v>
      </c>
      <c r="L67" s="17">
        <f t="shared" ref="L67:N67" si="29">SUM(L68:L85)</f>
        <v>71648.899999999994</v>
      </c>
      <c r="M67" s="17">
        <f t="shared" si="29"/>
        <v>0</v>
      </c>
      <c r="N67" s="17">
        <f t="shared" si="29"/>
        <v>0</v>
      </c>
    </row>
    <row r="68" spans="1:14" ht="92.4" hidden="1">
      <c r="A68" s="9" t="s">
        <v>130</v>
      </c>
      <c r="B68" s="68" t="s">
        <v>129</v>
      </c>
      <c r="C68" s="8"/>
      <c r="D68" s="8"/>
      <c r="E68" s="8"/>
      <c r="F68" s="8"/>
      <c r="G68" s="8"/>
      <c r="H68" s="85"/>
      <c r="I68" s="85"/>
      <c r="J68" s="85"/>
      <c r="K68" s="56" t="e">
        <f t="shared" si="1"/>
        <v>#DIV/0!</v>
      </c>
      <c r="L68" s="8"/>
      <c r="M68" s="8"/>
      <c r="N68" s="8"/>
    </row>
    <row r="69" spans="1:14" ht="79.2" hidden="1">
      <c r="A69" s="9" t="s">
        <v>128</v>
      </c>
      <c r="B69" s="68" t="s">
        <v>127</v>
      </c>
      <c r="C69" s="8"/>
      <c r="D69" s="8"/>
      <c r="E69" s="8"/>
      <c r="F69" s="8"/>
      <c r="G69" s="8"/>
      <c r="H69" s="85"/>
      <c r="I69" s="85"/>
      <c r="J69" s="85"/>
      <c r="K69" s="56" t="e">
        <f t="shared" si="1"/>
        <v>#DIV/0!</v>
      </c>
      <c r="L69" s="8"/>
      <c r="M69" s="8"/>
      <c r="N69" s="8"/>
    </row>
    <row r="70" spans="1:14" ht="158.4" hidden="1">
      <c r="A70" s="9" t="s">
        <v>126</v>
      </c>
      <c r="B70" s="68" t="s">
        <v>125</v>
      </c>
      <c r="C70" s="8"/>
      <c r="D70" s="8"/>
      <c r="E70" s="8"/>
      <c r="F70" s="8"/>
      <c r="G70" s="8"/>
      <c r="H70" s="85"/>
      <c r="I70" s="85"/>
      <c r="J70" s="85"/>
      <c r="K70" s="56" t="e">
        <f t="shared" si="1"/>
        <v>#DIV/0!</v>
      </c>
      <c r="L70" s="8"/>
      <c r="M70" s="8"/>
      <c r="N70" s="8"/>
    </row>
    <row r="71" spans="1:14" ht="158.4" hidden="1">
      <c r="A71" s="9" t="s">
        <v>124</v>
      </c>
      <c r="B71" s="68" t="s">
        <v>123</v>
      </c>
      <c r="C71" s="8"/>
      <c r="D71" s="8"/>
      <c r="E71" s="8"/>
      <c r="F71" s="8"/>
      <c r="G71" s="8"/>
      <c r="H71" s="85"/>
      <c r="I71" s="85"/>
      <c r="J71" s="85"/>
      <c r="K71" s="56" t="e">
        <f t="shared" si="1"/>
        <v>#DIV/0!</v>
      </c>
      <c r="L71" s="8"/>
      <c r="M71" s="8"/>
      <c r="N71" s="8"/>
    </row>
    <row r="72" spans="1:14" ht="96.6" customHeight="1">
      <c r="A72" s="9" t="s">
        <v>122</v>
      </c>
      <c r="B72" s="68" t="s">
        <v>121</v>
      </c>
      <c r="C72" s="8">
        <v>54240.6</v>
      </c>
      <c r="D72" s="8">
        <v>66744.7</v>
      </c>
      <c r="E72" s="8">
        <v>43701.1</v>
      </c>
      <c r="F72" s="8">
        <v>66744.7</v>
      </c>
      <c r="G72" s="8">
        <v>66744.7</v>
      </c>
      <c r="H72" s="85">
        <v>69648.899999999994</v>
      </c>
      <c r="I72" s="85"/>
      <c r="J72" s="85"/>
      <c r="K72" s="56">
        <f t="shared" si="1"/>
        <v>1</v>
      </c>
      <c r="L72" s="8">
        <v>69648.899999999994</v>
      </c>
      <c r="M72" s="8"/>
      <c r="N72" s="8"/>
    </row>
    <row r="73" spans="1:14" ht="91.2" customHeight="1">
      <c r="A73" s="9" t="s">
        <v>120</v>
      </c>
      <c r="B73" s="68" t="s">
        <v>119</v>
      </c>
      <c r="C73" s="8">
        <v>12500</v>
      </c>
      <c r="D73" s="8">
        <v>14473.7</v>
      </c>
      <c r="E73" s="8">
        <v>12935</v>
      </c>
      <c r="F73" s="8">
        <v>14473.7</v>
      </c>
      <c r="G73" s="8">
        <v>14473.7</v>
      </c>
      <c r="H73" s="85">
        <v>2000</v>
      </c>
      <c r="I73" s="85"/>
      <c r="J73" s="85"/>
      <c r="K73" s="56">
        <f t="shared" si="1"/>
        <v>1</v>
      </c>
      <c r="L73" s="8">
        <v>2000</v>
      </c>
      <c r="M73" s="8"/>
      <c r="N73" s="8"/>
    </row>
    <row r="74" spans="1:14" ht="84.6" customHeight="1">
      <c r="A74" s="9" t="s">
        <v>118</v>
      </c>
      <c r="B74" s="68" t="s">
        <v>117</v>
      </c>
      <c r="C74" s="8">
        <v>8668.1</v>
      </c>
      <c r="D74" s="8">
        <v>11750.1</v>
      </c>
      <c r="E74" s="8">
        <v>6025.5</v>
      </c>
      <c r="F74" s="8">
        <v>11750.1</v>
      </c>
      <c r="G74" s="8">
        <v>11750.1</v>
      </c>
      <c r="H74" s="85"/>
      <c r="I74" s="85"/>
      <c r="J74" s="85"/>
      <c r="K74" s="56">
        <f t="shared" ref="K74:K137" si="30">G74/D74</f>
        <v>1</v>
      </c>
      <c r="L74" s="8"/>
      <c r="M74" s="8"/>
      <c r="N74" s="8"/>
    </row>
    <row r="75" spans="1:14" ht="132" hidden="1">
      <c r="A75" s="9" t="s">
        <v>116</v>
      </c>
      <c r="B75" s="68" t="s">
        <v>115</v>
      </c>
      <c r="C75" s="8"/>
      <c r="D75" s="8"/>
      <c r="E75" s="8"/>
      <c r="F75" s="8"/>
      <c r="G75" s="8"/>
      <c r="H75" s="85"/>
      <c r="I75" s="85"/>
      <c r="J75" s="85"/>
      <c r="K75" s="56" t="e">
        <f t="shared" si="30"/>
        <v>#DIV/0!</v>
      </c>
      <c r="L75" s="8"/>
      <c r="M75" s="8"/>
      <c r="N75" s="8"/>
    </row>
    <row r="76" spans="1:14" ht="41.4" hidden="1" customHeight="1">
      <c r="A76" s="9" t="s">
        <v>114</v>
      </c>
      <c r="B76" s="68" t="s">
        <v>112</v>
      </c>
      <c r="C76" s="8"/>
      <c r="D76" s="8"/>
      <c r="E76" s="8"/>
      <c r="F76" s="8"/>
      <c r="G76" s="8"/>
      <c r="H76" s="85"/>
      <c r="I76" s="85"/>
      <c r="J76" s="85"/>
      <c r="K76" s="56" t="e">
        <f t="shared" si="30"/>
        <v>#DIV/0!</v>
      </c>
      <c r="L76" s="8"/>
      <c r="M76" s="8"/>
      <c r="N76" s="8"/>
    </row>
    <row r="77" spans="1:14" ht="52.8" hidden="1">
      <c r="A77" s="9" t="s">
        <v>113</v>
      </c>
      <c r="B77" s="68" t="s">
        <v>112</v>
      </c>
      <c r="C77" s="8"/>
      <c r="D77" s="8"/>
      <c r="E77" s="8"/>
      <c r="F77" s="8"/>
      <c r="G77" s="8"/>
      <c r="H77" s="85"/>
      <c r="I77" s="85"/>
      <c r="J77" s="85"/>
      <c r="K77" s="56" t="e">
        <f t="shared" si="30"/>
        <v>#DIV/0!</v>
      </c>
      <c r="L77" s="8"/>
      <c r="M77" s="8"/>
      <c r="N77" s="8"/>
    </row>
    <row r="78" spans="1:14" ht="127.8" customHeight="1">
      <c r="A78" s="9" t="s">
        <v>111</v>
      </c>
      <c r="B78" s="67" t="s">
        <v>110</v>
      </c>
      <c r="C78" s="22">
        <v>6732.1</v>
      </c>
      <c r="D78" s="22">
        <v>12642.6</v>
      </c>
      <c r="E78" s="22">
        <v>6013.3</v>
      </c>
      <c r="F78" s="22">
        <v>12642.6</v>
      </c>
      <c r="G78" s="22">
        <v>12642.6</v>
      </c>
      <c r="H78" s="85"/>
      <c r="I78" s="85"/>
      <c r="J78" s="85"/>
      <c r="K78" s="56">
        <f t="shared" si="30"/>
        <v>1</v>
      </c>
      <c r="L78" s="8"/>
      <c r="M78" s="8"/>
      <c r="N78" s="8"/>
    </row>
    <row r="79" spans="1:14" ht="105" customHeight="1">
      <c r="A79" s="9" t="s">
        <v>109</v>
      </c>
      <c r="B79" s="67" t="s">
        <v>108</v>
      </c>
      <c r="C79" s="22">
        <v>365</v>
      </c>
      <c r="D79" s="22">
        <v>417.6</v>
      </c>
      <c r="E79" s="22">
        <v>148.1</v>
      </c>
      <c r="F79" s="22">
        <v>417.6</v>
      </c>
      <c r="G79" s="22">
        <v>417.6</v>
      </c>
      <c r="H79" s="85"/>
      <c r="I79" s="85"/>
      <c r="J79" s="85"/>
      <c r="K79" s="56">
        <f t="shared" si="30"/>
        <v>1</v>
      </c>
      <c r="L79" s="8"/>
      <c r="M79" s="8"/>
      <c r="N79" s="8"/>
    </row>
    <row r="80" spans="1:14" ht="105.6" customHeight="1">
      <c r="A80" s="21" t="s">
        <v>107</v>
      </c>
      <c r="B80" s="67" t="s">
        <v>106</v>
      </c>
      <c r="C80" s="8">
        <v>0</v>
      </c>
      <c r="D80" s="8">
        <v>2658</v>
      </c>
      <c r="E80" s="8">
        <v>2658</v>
      </c>
      <c r="F80" s="8">
        <v>2658</v>
      </c>
      <c r="G80" s="8">
        <v>2658</v>
      </c>
      <c r="H80" s="85"/>
      <c r="I80" s="85"/>
      <c r="J80" s="85"/>
      <c r="K80" s="56">
        <f t="shared" si="30"/>
        <v>1</v>
      </c>
      <c r="L80" s="8"/>
      <c r="M80" s="8"/>
      <c r="N80" s="8"/>
    </row>
    <row r="81" spans="1:14" ht="91.2" customHeight="1">
      <c r="A81" s="9" t="s">
        <v>105</v>
      </c>
      <c r="B81" s="67" t="s">
        <v>104</v>
      </c>
      <c r="C81" s="8">
        <v>3000</v>
      </c>
      <c r="D81" s="8">
        <v>1994.8</v>
      </c>
      <c r="E81" s="8">
        <v>1000</v>
      </c>
      <c r="F81" s="8">
        <v>1994.8</v>
      </c>
      <c r="G81" s="8">
        <v>1994.8</v>
      </c>
      <c r="H81" s="85"/>
      <c r="I81" s="85"/>
      <c r="J81" s="85"/>
      <c r="K81" s="56">
        <f t="shared" si="30"/>
        <v>1</v>
      </c>
      <c r="L81" s="8"/>
      <c r="M81" s="8"/>
      <c r="N81" s="8"/>
    </row>
    <row r="82" spans="1:14" ht="83.4" hidden="1" customHeight="1">
      <c r="A82" s="9" t="s">
        <v>103</v>
      </c>
      <c r="B82" s="67" t="s">
        <v>102</v>
      </c>
      <c r="C82" s="8">
        <v>0</v>
      </c>
      <c r="D82" s="8">
        <v>0</v>
      </c>
      <c r="E82" s="8">
        <v>0</v>
      </c>
      <c r="F82" s="8">
        <v>0</v>
      </c>
      <c r="G82" s="8">
        <v>0</v>
      </c>
      <c r="H82" s="85"/>
      <c r="I82" s="85"/>
      <c r="J82" s="85"/>
      <c r="K82" s="56" t="e">
        <f t="shared" si="30"/>
        <v>#DIV/0!</v>
      </c>
      <c r="L82" s="8"/>
      <c r="M82" s="8"/>
      <c r="N82" s="8"/>
    </row>
    <row r="83" spans="1:14" ht="99.6" hidden="1" customHeight="1">
      <c r="A83" s="9" t="s">
        <v>101</v>
      </c>
      <c r="B83" s="67" t="s">
        <v>100</v>
      </c>
      <c r="C83" s="8"/>
      <c r="D83" s="8"/>
      <c r="E83" s="8"/>
      <c r="F83" s="8"/>
      <c r="G83" s="8"/>
      <c r="H83" s="85"/>
      <c r="I83" s="85"/>
      <c r="J83" s="85"/>
      <c r="K83" s="56" t="e">
        <f t="shared" si="30"/>
        <v>#DIV/0!</v>
      </c>
      <c r="L83" s="8"/>
      <c r="M83" s="8"/>
      <c r="N83" s="8"/>
    </row>
    <row r="84" spans="1:14" ht="138.6" customHeight="1">
      <c r="A84" s="9" t="s">
        <v>103</v>
      </c>
      <c r="B84" s="67" t="s">
        <v>102</v>
      </c>
      <c r="C84" s="8">
        <v>810.2</v>
      </c>
      <c r="D84" s="8"/>
      <c r="E84" s="8"/>
      <c r="F84" s="8"/>
      <c r="G84" s="8"/>
      <c r="H84" s="85"/>
      <c r="I84" s="85"/>
      <c r="J84" s="85"/>
      <c r="K84" s="56"/>
      <c r="L84" s="8"/>
      <c r="M84" s="8"/>
      <c r="N84" s="8"/>
    </row>
    <row r="85" spans="1:14" ht="251.4" customHeight="1">
      <c r="A85" s="21" t="s">
        <v>99</v>
      </c>
      <c r="B85" s="67" t="s">
        <v>98</v>
      </c>
      <c r="C85" s="8"/>
      <c r="D85" s="8">
        <v>500</v>
      </c>
      <c r="E85" s="8">
        <v>500</v>
      </c>
      <c r="F85" s="8">
        <v>500</v>
      </c>
      <c r="G85" s="8">
        <v>500</v>
      </c>
      <c r="H85" s="85"/>
      <c r="I85" s="85"/>
      <c r="J85" s="85"/>
      <c r="K85" s="56">
        <f t="shared" si="30"/>
        <v>1</v>
      </c>
      <c r="L85" s="8"/>
      <c r="M85" s="8"/>
      <c r="N85" s="8"/>
    </row>
    <row r="86" spans="1:14" ht="32.4" customHeight="1">
      <c r="A86" s="15" t="s">
        <v>97</v>
      </c>
      <c r="B86" s="66" t="s">
        <v>96</v>
      </c>
      <c r="C86" s="19">
        <f>C88+C112+C113</f>
        <v>689303.1</v>
      </c>
      <c r="D86" s="19">
        <f>D88+D112+D113</f>
        <v>732656.70000000007</v>
      </c>
      <c r="E86" s="19">
        <f>E88+E112+E113</f>
        <v>536308.5</v>
      </c>
      <c r="F86" s="19">
        <v>732656.70000000007</v>
      </c>
      <c r="G86" s="19">
        <f>G88+G112+G113</f>
        <v>732656.70000000007</v>
      </c>
      <c r="H86" s="86">
        <f t="shared" ref="H86:J86" si="31">H88+H112+H113</f>
        <v>711435.49999999977</v>
      </c>
      <c r="I86" s="86">
        <f t="shared" si="31"/>
        <v>702579.49999999988</v>
      </c>
      <c r="J86" s="86">
        <f t="shared" si="31"/>
        <v>704186.2</v>
      </c>
      <c r="K86" s="56">
        <f t="shared" si="30"/>
        <v>1</v>
      </c>
      <c r="L86" s="19">
        <f t="shared" ref="L86:N86" si="32">L88+L112+L113</f>
        <v>711435.49999999977</v>
      </c>
      <c r="M86" s="19">
        <f t="shared" si="32"/>
        <v>702579.49999999988</v>
      </c>
      <c r="N86" s="19">
        <f t="shared" si="32"/>
        <v>704186.2</v>
      </c>
    </row>
    <row r="87" spans="1:14" ht="79.2" hidden="1">
      <c r="A87" s="20" t="s">
        <v>95</v>
      </c>
      <c r="B87" s="66" t="s">
        <v>94</v>
      </c>
      <c r="C87" s="19"/>
      <c r="D87" s="19"/>
      <c r="E87" s="19"/>
      <c r="F87" s="19"/>
      <c r="G87" s="19"/>
      <c r="H87" s="86"/>
      <c r="I87" s="86"/>
      <c r="J87" s="86"/>
      <c r="K87" s="56" t="e">
        <f t="shared" si="30"/>
        <v>#DIV/0!</v>
      </c>
      <c r="L87" s="19"/>
      <c r="M87" s="19"/>
      <c r="N87" s="19"/>
    </row>
    <row r="88" spans="1:14" ht="76.8" customHeight="1">
      <c r="A88" s="15" t="s">
        <v>93</v>
      </c>
      <c r="B88" s="70" t="s">
        <v>92</v>
      </c>
      <c r="C88" s="19">
        <f>SUM(C89:C111)</f>
        <v>659922.39999999991</v>
      </c>
      <c r="D88" s="19">
        <f>SUM(D89:D111)</f>
        <v>678415.50000000012</v>
      </c>
      <c r="E88" s="19">
        <f>SUM(E89:E111)</f>
        <v>499547</v>
      </c>
      <c r="F88" s="19">
        <v>678415.50000000012</v>
      </c>
      <c r="G88" s="19">
        <f>SUM(G89:G111)</f>
        <v>678415.50000000012</v>
      </c>
      <c r="H88" s="86">
        <f t="shared" ref="H88:J88" si="33">SUM(H89:H111)</f>
        <v>711425.39999999979</v>
      </c>
      <c r="I88" s="86">
        <f t="shared" si="33"/>
        <v>702517.69999999984</v>
      </c>
      <c r="J88" s="86">
        <f t="shared" si="33"/>
        <v>704168.39999999991</v>
      </c>
      <c r="K88" s="56">
        <f t="shared" si="30"/>
        <v>1</v>
      </c>
      <c r="L88" s="19">
        <f t="shared" ref="L88:N88" si="34">SUM(L89:L111)</f>
        <v>711425.39999999979</v>
      </c>
      <c r="M88" s="19">
        <f t="shared" si="34"/>
        <v>702517.69999999984</v>
      </c>
      <c r="N88" s="19">
        <f t="shared" si="34"/>
        <v>704168.39999999991</v>
      </c>
    </row>
    <row r="89" spans="1:14" ht="101.4" customHeight="1">
      <c r="A89" s="9" t="s">
        <v>91</v>
      </c>
      <c r="B89" s="68" t="s">
        <v>90</v>
      </c>
      <c r="C89" s="8">
        <v>515820.6</v>
      </c>
      <c r="D89" s="8">
        <v>552602.5</v>
      </c>
      <c r="E89" s="8">
        <v>410295.5</v>
      </c>
      <c r="F89" s="8">
        <v>552602.5</v>
      </c>
      <c r="G89" s="8">
        <v>552602.5</v>
      </c>
      <c r="H89" s="85">
        <v>579828.69999999995</v>
      </c>
      <c r="I89" s="85">
        <v>570705.1</v>
      </c>
      <c r="J89" s="85">
        <v>572162.30000000005</v>
      </c>
      <c r="K89" s="56">
        <f t="shared" si="30"/>
        <v>1</v>
      </c>
      <c r="L89" s="8">
        <v>579828.69999999995</v>
      </c>
      <c r="M89" s="8">
        <v>570705.1</v>
      </c>
      <c r="N89" s="8">
        <v>572162.30000000005</v>
      </c>
    </row>
    <row r="90" spans="1:14" ht="136.19999999999999" customHeight="1">
      <c r="A90" s="9" t="s">
        <v>89</v>
      </c>
      <c r="B90" s="68" t="s">
        <v>88</v>
      </c>
      <c r="C90" s="8">
        <v>1251.9000000000001</v>
      </c>
      <c r="D90" s="8">
        <v>1483.2</v>
      </c>
      <c r="E90" s="8">
        <v>983.5</v>
      </c>
      <c r="F90" s="8">
        <v>1483.2</v>
      </c>
      <c r="G90" s="8">
        <v>1483.2</v>
      </c>
      <c r="H90" s="85">
        <v>1729.7</v>
      </c>
      <c r="I90" s="85">
        <v>1729.7</v>
      </c>
      <c r="J90" s="85">
        <v>1729.7</v>
      </c>
      <c r="K90" s="56">
        <f t="shared" si="30"/>
        <v>1</v>
      </c>
      <c r="L90" s="8">
        <v>1729.7</v>
      </c>
      <c r="M90" s="8">
        <v>1729.7</v>
      </c>
      <c r="N90" s="8">
        <v>1729.7</v>
      </c>
    </row>
    <row r="91" spans="1:14" ht="136.80000000000001" hidden="1" customHeight="1">
      <c r="A91" s="9" t="s">
        <v>87</v>
      </c>
      <c r="B91" s="68" t="s">
        <v>86</v>
      </c>
      <c r="C91" s="8"/>
      <c r="D91" s="8"/>
      <c r="E91" s="8"/>
      <c r="F91" s="8"/>
      <c r="G91" s="8"/>
      <c r="H91" s="85"/>
      <c r="I91" s="85"/>
      <c r="J91" s="85"/>
      <c r="K91" s="56" t="e">
        <f t="shared" si="30"/>
        <v>#DIV/0!</v>
      </c>
      <c r="L91" s="8"/>
      <c r="M91" s="8"/>
      <c r="N91" s="8"/>
    </row>
    <row r="92" spans="1:14" ht="96" customHeight="1">
      <c r="A92" s="9" t="s">
        <v>85</v>
      </c>
      <c r="B92" s="68" t="s">
        <v>84</v>
      </c>
      <c r="C92" s="8">
        <v>3226.6</v>
      </c>
      <c r="D92" s="8">
        <v>3375.9</v>
      </c>
      <c r="E92" s="8">
        <v>2531.6999999999998</v>
      </c>
      <c r="F92" s="8">
        <v>3375.9</v>
      </c>
      <c r="G92" s="8">
        <v>3375.9</v>
      </c>
      <c r="H92" s="85">
        <v>3576.1</v>
      </c>
      <c r="I92" s="85">
        <v>3762.9</v>
      </c>
      <c r="J92" s="85">
        <v>3926</v>
      </c>
      <c r="K92" s="56">
        <f t="shared" si="30"/>
        <v>1</v>
      </c>
      <c r="L92" s="8">
        <v>3576.1</v>
      </c>
      <c r="M92" s="8">
        <v>3762.9</v>
      </c>
      <c r="N92" s="8">
        <v>3926</v>
      </c>
    </row>
    <row r="93" spans="1:14" ht="183" customHeight="1">
      <c r="A93" s="9" t="s">
        <v>83</v>
      </c>
      <c r="B93" s="68" t="s">
        <v>82</v>
      </c>
      <c r="C93" s="8">
        <v>417.3</v>
      </c>
      <c r="D93" s="8">
        <v>494.4</v>
      </c>
      <c r="E93" s="8">
        <v>361.6</v>
      </c>
      <c r="F93" s="8">
        <v>494.4</v>
      </c>
      <c r="G93" s="8">
        <v>494.4</v>
      </c>
      <c r="H93" s="85">
        <v>576.6</v>
      </c>
      <c r="I93" s="85">
        <v>576.6</v>
      </c>
      <c r="J93" s="85">
        <v>576.6</v>
      </c>
      <c r="K93" s="56">
        <f t="shared" si="30"/>
        <v>1</v>
      </c>
      <c r="L93" s="8">
        <v>576.6</v>
      </c>
      <c r="M93" s="8">
        <v>576.6</v>
      </c>
      <c r="N93" s="8">
        <v>576.6</v>
      </c>
    </row>
    <row r="94" spans="1:14" ht="150.6" customHeight="1">
      <c r="A94" s="9" t="s">
        <v>81</v>
      </c>
      <c r="B94" s="68" t="s">
        <v>80</v>
      </c>
      <c r="C94" s="8">
        <v>2086.6</v>
      </c>
      <c r="D94" s="8">
        <v>2472</v>
      </c>
      <c r="E94" s="8">
        <v>1633.2</v>
      </c>
      <c r="F94" s="8">
        <v>2472</v>
      </c>
      <c r="G94" s="8">
        <v>2472</v>
      </c>
      <c r="H94" s="85">
        <v>2882.8</v>
      </c>
      <c r="I94" s="85">
        <v>2882.8</v>
      </c>
      <c r="J94" s="85">
        <v>2882.8</v>
      </c>
      <c r="K94" s="56">
        <f t="shared" si="30"/>
        <v>1</v>
      </c>
      <c r="L94" s="8">
        <v>2882.8</v>
      </c>
      <c r="M94" s="8">
        <v>2882.8</v>
      </c>
      <c r="N94" s="8">
        <v>2882.8</v>
      </c>
    </row>
    <row r="95" spans="1:14" ht="130.80000000000001" customHeight="1">
      <c r="A95" s="9" t="s">
        <v>79</v>
      </c>
      <c r="B95" s="68" t="s">
        <v>78</v>
      </c>
      <c r="C95" s="8">
        <v>417.3</v>
      </c>
      <c r="D95" s="8">
        <v>0</v>
      </c>
      <c r="E95" s="8">
        <v>0</v>
      </c>
      <c r="F95" s="8">
        <v>0</v>
      </c>
      <c r="G95" s="8">
        <v>0</v>
      </c>
      <c r="H95" s="85"/>
      <c r="I95" s="85"/>
      <c r="J95" s="85"/>
      <c r="K95" s="56" t="e">
        <f t="shared" si="30"/>
        <v>#DIV/0!</v>
      </c>
      <c r="L95" s="8"/>
      <c r="M95" s="8"/>
      <c r="N95" s="8"/>
    </row>
    <row r="96" spans="1:14" ht="89.4" hidden="1" customHeight="1">
      <c r="A96" s="9" t="s">
        <v>77</v>
      </c>
      <c r="B96" s="68" t="s">
        <v>76</v>
      </c>
      <c r="C96" s="8">
        <v>0</v>
      </c>
      <c r="D96" s="8">
        <v>0</v>
      </c>
      <c r="E96" s="8"/>
      <c r="F96" s="8">
        <v>0</v>
      </c>
      <c r="G96" s="8">
        <v>0</v>
      </c>
      <c r="H96" s="85"/>
      <c r="I96" s="85"/>
      <c r="J96" s="85"/>
      <c r="K96" s="56" t="e">
        <f t="shared" si="30"/>
        <v>#DIV/0!</v>
      </c>
      <c r="L96" s="8"/>
      <c r="M96" s="8"/>
      <c r="N96" s="8"/>
    </row>
    <row r="97" spans="1:14" ht="183" customHeight="1">
      <c r="A97" s="9" t="s">
        <v>75</v>
      </c>
      <c r="B97" s="68" t="s">
        <v>74</v>
      </c>
      <c r="C97" s="8">
        <v>457.5</v>
      </c>
      <c r="D97" s="8">
        <v>408.8</v>
      </c>
      <c r="E97" s="8">
        <v>318.89999999999998</v>
      </c>
      <c r="F97" s="8">
        <v>408.8</v>
      </c>
      <c r="G97" s="8">
        <v>408.8</v>
      </c>
      <c r="H97" s="85">
        <v>261</v>
      </c>
      <c r="I97" s="85">
        <v>269.10000000000002</v>
      </c>
      <c r="J97" s="85">
        <v>277.5</v>
      </c>
      <c r="K97" s="56">
        <f t="shared" si="30"/>
        <v>1</v>
      </c>
      <c r="L97" s="8">
        <v>261</v>
      </c>
      <c r="M97" s="8">
        <v>269.10000000000002</v>
      </c>
      <c r="N97" s="8">
        <v>277.5</v>
      </c>
    </row>
    <row r="98" spans="1:14" ht="134.4" customHeight="1">
      <c r="A98" s="9" t="s">
        <v>73</v>
      </c>
      <c r="B98" s="68" t="s">
        <v>72</v>
      </c>
      <c r="C98" s="8">
        <v>6909.8</v>
      </c>
      <c r="D98" s="8">
        <v>4918.8</v>
      </c>
      <c r="E98" s="8">
        <v>4336.3</v>
      </c>
      <c r="F98" s="8">
        <v>4918.8</v>
      </c>
      <c r="G98" s="8">
        <v>4918.8</v>
      </c>
      <c r="H98" s="85">
        <v>5881.5</v>
      </c>
      <c r="I98" s="85">
        <v>5881.5</v>
      </c>
      <c r="J98" s="85">
        <v>5881.5</v>
      </c>
      <c r="K98" s="56">
        <f t="shared" si="30"/>
        <v>1</v>
      </c>
      <c r="L98" s="8">
        <v>5881.5</v>
      </c>
      <c r="M98" s="8">
        <v>5881.5</v>
      </c>
      <c r="N98" s="8">
        <v>5881.5</v>
      </c>
    </row>
    <row r="99" spans="1:14" ht="68.400000000000006" hidden="1" customHeight="1">
      <c r="A99" s="9" t="s">
        <v>71</v>
      </c>
      <c r="B99" s="68" t="s">
        <v>70</v>
      </c>
      <c r="C99" s="8"/>
      <c r="D99" s="8"/>
      <c r="E99" s="8"/>
      <c r="F99" s="8"/>
      <c r="G99" s="8"/>
      <c r="H99" s="85"/>
      <c r="I99" s="85"/>
      <c r="J99" s="85"/>
      <c r="K99" s="56" t="e">
        <f t="shared" si="30"/>
        <v>#DIV/0!</v>
      </c>
      <c r="L99" s="8"/>
      <c r="M99" s="8"/>
      <c r="N99" s="8"/>
    </row>
    <row r="100" spans="1:14" ht="130.80000000000001" customHeight="1">
      <c r="A100" s="9" t="s">
        <v>69</v>
      </c>
      <c r="B100" s="68" t="s">
        <v>68</v>
      </c>
      <c r="C100" s="8">
        <v>4541.3999999999996</v>
      </c>
      <c r="D100" s="8">
        <v>0</v>
      </c>
      <c r="E100" s="8">
        <v>0</v>
      </c>
      <c r="F100" s="8">
        <v>0</v>
      </c>
      <c r="G100" s="8">
        <v>0</v>
      </c>
      <c r="H100" s="85"/>
      <c r="I100" s="85"/>
      <c r="J100" s="85"/>
      <c r="K100" s="56" t="e">
        <f t="shared" si="30"/>
        <v>#DIV/0!</v>
      </c>
      <c r="L100" s="8"/>
      <c r="M100" s="8"/>
      <c r="N100" s="8"/>
    </row>
    <row r="101" spans="1:14" ht="148.80000000000001" customHeight="1">
      <c r="A101" s="9" t="s">
        <v>67</v>
      </c>
      <c r="B101" s="68" t="s">
        <v>66</v>
      </c>
      <c r="C101" s="8">
        <v>6403.6</v>
      </c>
      <c r="D101" s="8">
        <v>6727.9</v>
      </c>
      <c r="E101" s="8">
        <v>2553.8000000000002</v>
      </c>
      <c r="F101" s="8">
        <v>6727.9</v>
      </c>
      <c r="G101" s="8">
        <v>6727.9</v>
      </c>
      <c r="H101" s="85">
        <v>6563.7</v>
      </c>
      <c r="I101" s="85">
        <v>6563.7</v>
      </c>
      <c r="J101" s="85">
        <v>6563.7</v>
      </c>
      <c r="K101" s="56">
        <f t="shared" si="30"/>
        <v>1</v>
      </c>
      <c r="L101" s="8">
        <v>6563.7</v>
      </c>
      <c r="M101" s="8">
        <v>6563.7</v>
      </c>
      <c r="N101" s="8">
        <v>6563.7</v>
      </c>
    </row>
    <row r="102" spans="1:14" ht="138.6" customHeight="1">
      <c r="A102" s="9" t="s">
        <v>65</v>
      </c>
      <c r="B102" s="68" t="s">
        <v>64</v>
      </c>
      <c r="C102" s="8">
        <v>993.5</v>
      </c>
      <c r="D102" s="8">
        <v>149.4</v>
      </c>
      <c r="E102" s="8">
        <v>93.9</v>
      </c>
      <c r="F102" s="8">
        <v>149.4</v>
      </c>
      <c r="G102" s="8">
        <v>149.4</v>
      </c>
      <c r="H102" s="85">
        <v>251.1</v>
      </c>
      <c r="I102" s="85">
        <v>251.1</v>
      </c>
      <c r="J102" s="85">
        <v>251.1</v>
      </c>
      <c r="K102" s="56">
        <f t="shared" si="30"/>
        <v>1</v>
      </c>
      <c r="L102" s="8">
        <v>251.1</v>
      </c>
      <c r="M102" s="8">
        <v>251.1</v>
      </c>
      <c r="N102" s="8">
        <v>251.1</v>
      </c>
    </row>
    <row r="103" spans="1:14" ht="190.2" customHeight="1">
      <c r="A103" s="9" t="s">
        <v>63</v>
      </c>
      <c r="B103" s="68" t="s">
        <v>62</v>
      </c>
      <c r="C103" s="8">
        <v>409.8</v>
      </c>
      <c r="D103" s="8">
        <v>546.4</v>
      </c>
      <c r="E103" s="8">
        <v>273.3</v>
      </c>
      <c r="F103" s="8">
        <v>546.4</v>
      </c>
      <c r="G103" s="8">
        <v>546.4</v>
      </c>
      <c r="H103" s="85">
        <v>570.79999999999995</v>
      </c>
      <c r="I103" s="85">
        <v>591.79999999999995</v>
      </c>
      <c r="J103" s="85">
        <v>613.79999999999995</v>
      </c>
      <c r="K103" s="56">
        <f t="shared" si="30"/>
        <v>1</v>
      </c>
      <c r="L103" s="8">
        <v>570.79999999999995</v>
      </c>
      <c r="M103" s="8">
        <v>591.79999999999995</v>
      </c>
      <c r="N103" s="8">
        <v>613.79999999999995</v>
      </c>
    </row>
    <row r="104" spans="1:14" ht="90.6" customHeight="1">
      <c r="A104" s="9" t="s">
        <v>61</v>
      </c>
      <c r="B104" s="68" t="s">
        <v>60</v>
      </c>
      <c r="C104" s="8">
        <v>115776.7</v>
      </c>
      <c r="D104" s="8">
        <v>103359</v>
      </c>
      <c r="E104" s="8">
        <v>76157.7</v>
      </c>
      <c r="F104" s="8">
        <v>103359</v>
      </c>
      <c r="G104" s="8">
        <v>103359</v>
      </c>
      <c r="H104" s="85">
        <v>107363.1</v>
      </c>
      <c r="I104" s="85">
        <v>107363.1</v>
      </c>
      <c r="J104" s="85">
        <v>107363.1</v>
      </c>
      <c r="K104" s="56">
        <f t="shared" si="30"/>
        <v>1</v>
      </c>
      <c r="L104" s="8">
        <v>107363.1</v>
      </c>
      <c r="M104" s="8">
        <v>107363.1</v>
      </c>
      <c r="N104" s="8">
        <v>107363.1</v>
      </c>
    </row>
    <row r="105" spans="1:14" ht="140.4" hidden="1" customHeight="1">
      <c r="A105" s="9" t="s">
        <v>59</v>
      </c>
      <c r="B105" s="68" t="s">
        <v>58</v>
      </c>
      <c r="C105" s="8"/>
      <c r="D105" s="8"/>
      <c r="E105" s="8"/>
      <c r="F105" s="8"/>
      <c r="G105" s="8"/>
      <c r="H105" s="85"/>
      <c r="I105" s="85"/>
      <c r="J105" s="85"/>
      <c r="K105" s="56" t="e">
        <f t="shared" si="30"/>
        <v>#DIV/0!</v>
      </c>
      <c r="L105" s="8"/>
      <c r="M105" s="8"/>
      <c r="N105" s="8"/>
    </row>
    <row r="106" spans="1:14" ht="86.4" hidden="1" customHeight="1">
      <c r="A106" s="9" t="s">
        <v>57</v>
      </c>
      <c r="B106" s="68" t="s">
        <v>56</v>
      </c>
      <c r="C106" s="8"/>
      <c r="D106" s="8"/>
      <c r="E106" s="8"/>
      <c r="F106" s="8"/>
      <c r="G106" s="8"/>
      <c r="H106" s="85"/>
      <c r="I106" s="85"/>
      <c r="J106" s="85"/>
      <c r="K106" s="56" t="e">
        <f t="shared" si="30"/>
        <v>#DIV/0!</v>
      </c>
      <c r="L106" s="8"/>
      <c r="M106" s="8"/>
      <c r="N106" s="8"/>
    </row>
    <row r="107" spans="1:14" ht="43.8" hidden="1" customHeight="1">
      <c r="A107" s="9" t="s">
        <v>55</v>
      </c>
      <c r="B107" s="68" t="s">
        <v>54</v>
      </c>
      <c r="C107" s="8"/>
      <c r="D107" s="8"/>
      <c r="E107" s="8"/>
      <c r="F107" s="8"/>
      <c r="G107" s="8"/>
      <c r="H107" s="85"/>
      <c r="I107" s="85"/>
      <c r="J107" s="85"/>
      <c r="K107" s="56" t="e">
        <f t="shared" si="30"/>
        <v>#DIV/0!</v>
      </c>
      <c r="L107" s="8"/>
      <c r="M107" s="8"/>
      <c r="N107" s="8"/>
    </row>
    <row r="108" spans="1:14" ht="105.6" hidden="1">
      <c r="A108" s="9" t="s">
        <v>53</v>
      </c>
      <c r="B108" s="68" t="s">
        <v>52</v>
      </c>
      <c r="C108" s="8"/>
      <c r="D108" s="8"/>
      <c r="E108" s="8"/>
      <c r="F108" s="8"/>
      <c r="G108" s="8"/>
      <c r="H108" s="85"/>
      <c r="I108" s="85"/>
      <c r="J108" s="85"/>
      <c r="K108" s="56" t="e">
        <f t="shared" si="30"/>
        <v>#DIV/0!</v>
      </c>
      <c r="L108" s="8"/>
      <c r="M108" s="8"/>
      <c r="N108" s="8"/>
    </row>
    <row r="109" spans="1:14" ht="145.19999999999999" hidden="1">
      <c r="A109" s="9" t="s">
        <v>51</v>
      </c>
      <c r="B109" s="68" t="s">
        <v>50</v>
      </c>
      <c r="C109" s="8"/>
      <c r="D109" s="8"/>
      <c r="E109" s="8"/>
      <c r="F109" s="8"/>
      <c r="G109" s="8"/>
      <c r="H109" s="85"/>
      <c r="I109" s="85"/>
      <c r="J109" s="85"/>
      <c r="K109" s="56" t="e">
        <f t="shared" si="30"/>
        <v>#DIV/0!</v>
      </c>
      <c r="L109" s="8"/>
      <c r="M109" s="8"/>
      <c r="N109" s="8"/>
    </row>
    <row r="110" spans="1:14" ht="139.19999999999999" customHeight="1">
      <c r="A110" s="9" t="s">
        <v>49</v>
      </c>
      <c r="B110" s="68" t="s">
        <v>48</v>
      </c>
      <c r="C110" s="8">
        <v>1194.7</v>
      </c>
      <c r="D110" s="8">
        <v>1834.5</v>
      </c>
      <c r="E110" s="8">
        <v>0</v>
      </c>
      <c r="F110" s="8">
        <v>1834.5</v>
      </c>
      <c r="G110" s="8">
        <v>1834.5</v>
      </c>
      <c r="H110" s="85">
        <v>1918.2</v>
      </c>
      <c r="I110" s="85">
        <v>1918.2</v>
      </c>
      <c r="J110" s="85">
        <v>1918.2</v>
      </c>
      <c r="K110" s="56">
        <f t="shared" si="30"/>
        <v>1</v>
      </c>
      <c r="L110" s="8">
        <v>1918.2</v>
      </c>
      <c r="M110" s="8">
        <v>1918.2</v>
      </c>
      <c r="N110" s="8">
        <v>1918.2</v>
      </c>
    </row>
    <row r="111" spans="1:14" ht="200.4" customHeight="1">
      <c r="A111" s="9" t="s">
        <v>47</v>
      </c>
      <c r="B111" s="68" t="s">
        <v>46</v>
      </c>
      <c r="C111" s="8">
        <v>15.1</v>
      </c>
      <c r="D111" s="8">
        <v>42.7</v>
      </c>
      <c r="E111" s="8">
        <v>7.6</v>
      </c>
      <c r="F111" s="8">
        <v>42.7</v>
      </c>
      <c r="G111" s="8">
        <v>42.7</v>
      </c>
      <c r="H111" s="85">
        <v>22.1</v>
      </c>
      <c r="I111" s="85">
        <v>22.1</v>
      </c>
      <c r="J111" s="85">
        <v>22.1</v>
      </c>
      <c r="K111" s="56">
        <f t="shared" si="30"/>
        <v>1</v>
      </c>
      <c r="L111" s="8">
        <v>22.1</v>
      </c>
      <c r="M111" s="8">
        <v>22.1</v>
      </c>
      <c r="N111" s="8">
        <v>22.1</v>
      </c>
    </row>
    <row r="112" spans="1:14" ht="124.8" customHeight="1">
      <c r="A112" s="9" t="s">
        <v>45</v>
      </c>
      <c r="B112" s="67" t="s">
        <v>44</v>
      </c>
      <c r="C112" s="18">
        <v>6.3</v>
      </c>
      <c r="D112" s="18">
        <v>5.2</v>
      </c>
      <c r="E112" s="18">
        <v>5.2</v>
      </c>
      <c r="F112" s="18">
        <v>5.2</v>
      </c>
      <c r="G112" s="18">
        <v>5.2</v>
      </c>
      <c r="H112" s="87">
        <v>10.1</v>
      </c>
      <c r="I112" s="87">
        <v>61.8</v>
      </c>
      <c r="J112" s="87">
        <v>17.8</v>
      </c>
      <c r="K112" s="56">
        <f t="shared" si="30"/>
        <v>1</v>
      </c>
      <c r="L112" s="18">
        <v>10.1</v>
      </c>
      <c r="M112" s="18">
        <v>61.8</v>
      </c>
      <c r="N112" s="18">
        <v>17.8</v>
      </c>
    </row>
    <row r="113" spans="1:14" ht="66" customHeight="1">
      <c r="A113" s="9" t="s">
        <v>43</v>
      </c>
      <c r="B113" s="68" t="s">
        <v>42</v>
      </c>
      <c r="C113" s="8">
        <v>29374.400000000001</v>
      </c>
      <c r="D113" s="8">
        <v>54236</v>
      </c>
      <c r="E113" s="8">
        <v>36756.300000000003</v>
      </c>
      <c r="F113" s="8">
        <v>54236</v>
      </c>
      <c r="G113" s="8">
        <v>54236</v>
      </c>
      <c r="H113" s="85"/>
      <c r="I113" s="85"/>
      <c r="J113" s="85"/>
      <c r="K113" s="56">
        <f t="shared" si="30"/>
        <v>1</v>
      </c>
      <c r="L113" s="8"/>
      <c r="M113" s="8"/>
      <c r="N113" s="8"/>
    </row>
    <row r="114" spans="1:14" ht="52.8" hidden="1">
      <c r="A114" s="9" t="s">
        <v>41</v>
      </c>
      <c r="B114" s="67" t="s">
        <v>40</v>
      </c>
      <c r="C114" s="18"/>
      <c r="D114" s="18"/>
      <c r="E114" s="18"/>
      <c r="F114" s="18"/>
      <c r="G114" s="18"/>
      <c r="H114" s="87"/>
      <c r="I114" s="87"/>
      <c r="J114" s="87"/>
      <c r="K114" s="56" t="e">
        <f t="shared" si="30"/>
        <v>#DIV/0!</v>
      </c>
      <c r="L114" s="18"/>
      <c r="M114" s="18"/>
      <c r="N114" s="18"/>
    </row>
    <row r="115" spans="1:14" ht="31.8" customHeight="1">
      <c r="A115" s="15" t="s">
        <v>39</v>
      </c>
      <c r="B115" s="66" t="s">
        <v>38</v>
      </c>
      <c r="C115" s="17">
        <f>C119+C120+C118</f>
        <v>68609</v>
      </c>
      <c r="D115" s="17">
        <f>D119+D120+D118</f>
        <v>40348.500000000007</v>
      </c>
      <c r="E115" s="17">
        <f>E119+E120+E118</f>
        <v>27008.799999999999</v>
      </c>
      <c r="F115" s="17">
        <v>40348.500000000007</v>
      </c>
      <c r="G115" s="17">
        <f>G119+G120+G118</f>
        <v>40348.500000000007</v>
      </c>
      <c r="H115" s="83">
        <f t="shared" ref="H115:J115" si="35">H119+H120+H118</f>
        <v>16039.4</v>
      </c>
      <c r="I115" s="83">
        <f t="shared" si="35"/>
        <v>8582.1</v>
      </c>
      <c r="J115" s="83">
        <f t="shared" si="35"/>
        <v>8618.2000000000007</v>
      </c>
      <c r="K115" s="56">
        <f t="shared" si="30"/>
        <v>1</v>
      </c>
      <c r="L115" s="17">
        <f t="shared" ref="L115:N115" si="36">L119+L120+L118</f>
        <v>16039.4</v>
      </c>
      <c r="M115" s="17">
        <f t="shared" si="36"/>
        <v>8582.1</v>
      </c>
      <c r="N115" s="17">
        <f t="shared" si="36"/>
        <v>8618.2000000000007</v>
      </c>
    </row>
    <row r="116" spans="1:14" ht="42" hidden="1" customHeight="1">
      <c r="A116" s="9" t="s">
        <v>37</v>
      </c>
      <c r="B116" s="67" t="s">
        <v>36</v>
      </c>
      <c r="C116" s="8"/>
      <c r="D116" s="8"/>
      <c r="E116" s="8"/>
      <c r="F116" s="8"/>
      <c r="G116" s="8"/>
      <c r="H116" s="85"/>
      <c r="I116" s="85"/>
      <c r="J116" s="85"/>
      <c r="K116" s="56" t="e">
        <f t="shared" si="30"/>
        <v>#DIV/0!</v>
      </c>
      <c r="L116" s="8"/>
      <c r="M116" s="8"/>
      <c r="N116" s="8"/>
    </row>
    <row r="117" spans="1:14" ht="58.2" hidden="1" customHeight="1">
      <c r="A117" s="9" t="s">
        <v>35</v>
      </c>
      <c r="B117" s="68" t="s">
        <v>257</v>
      </c>
      <c r="C117" s="8"/>
      <c r="D117" s="8"/>
      <c r="E117" s="8"/>
      <c r="F117" s="8"/>
      <c r="G117" s="8"/>
      <c r="H117" s="85"/>
      <c r="I117" s="85"/>
      <c r="J117" s="85"/>
      <c r="K117" s="56" t="e">
        <f t="shared" si="30"/>
        <v>#DIV/0!</v>
      </c>
      <c r="L117" s="8"/>
      <c r="M117" s="8"/>
      <c r="N117" s="8"/>
    </row>
    <row r="118" spans="1:14" ht="294.60000000000002" customHeight="1">
      <c r="A118" s="16" t="s">
        <v>258</v>
      </c>
      <c r="B118" s="68" t="s">
        <v>34</v>
      </c>
      <c r="C118" s="8"/>
      <c r="D118" s="8">
        <v>702.8</v>
      </c>
      <c r="E118" s="8"/>
      <c r="F118" s="8">
        <v>702.8</v>
      </c>
      <c r="G118" s="8">
        <v>702.8</v>
      </c>
      <c r="H118" s="85"/>
      <c r="I118" s="85"/>
      <c r="J118" s="85"/>
      <c r="K118" s="56">
        <f t="shared" si="30"/>
        <v>1</v>
      </c>
      <c r="L118" s="8"/>
      <c r="M118" s="8"/>
      <c r="N118" s="8"/>
    </row>
    <row r="119" spans="1:14" ht="158.4" customHeight="1">
      <c r="A119" s="16" t="s">
        <v>259</v>
      </c>
      <c r="B119" s="68" t="s">
        <v>33</v>
      </c>
      <c r="C119" s="8">
        <v>4980.8999999999996</v>
      </c>
      <c r="D119" s="8">
        <v>3904.4</v>
      </c>
      <c r="E119" s="8">
        <v>3245.7</v>
      </c>
      <c r="F119" s="8">
        <v>3904.4</v>
      </c>
      <c r="G119" s="8">
        <v>3904.4</v>
      </c>
      <c r="H119" s="85"/>
      <c r="I119" s="85"/>
      <c r="J119" s="85"/>
      <c r="K119" s="56">
        <f t="shared" si="30"/>
        <v>1</v>
      </c>
      <c r="L119" s="8"/>
      <c r="M119" s="8"/>
      <c r="N119" s="8"/>
    </row>
    <row r="120" spans="1:14" ht="30" customHeight="1">
      <c r="A120" s="15" t="s">
        <v>32</v>
      </c>
      <c r="B120" s="66" t="s">
        <v>31</v>
      </c>
      <c r="C120" s="14">
        <f>SUM(C121:C133)</f>
        <v>63628.100000000006</v>
      </c>
      <c r="D120" s="14">
        <f>SUM(D121:D133)</f>
        <v>35741.300000000003</v>
      </c>
      <c r="E120" s="17">
        <f>SUM(E121:E133)</f>
        <v>23763.1</v>
      </c>
      <c r="F120" s="14">
        <v>35741.300000000003</v>
      </c>
      <c r="G120" s="14">
        <f>SUM(G121:G133)</f>
        <v>35741.300000000003</v>
      </c>
      <c r="H120" s="83">
        <f t="shared" ref="H120:J120" si="37">SUM(H121:H133)</f>
        <v>16039.4</v>
      </c>
      <c r="I120" s="83">
        <f t="shared" si="37"/>
        <v>8582.1</v>
      </c>
      <c r="J120" s="83">
        <f t="shared" si="37"/>
        <v>8618.2000000000007</v>
      </c>
      <c r="K120" s="56">
        <f t="shared" si="30"/>
        <v>1</v>
      </c>
      <c r="L120" s="17">
        <f t="shared" ref="L120:N120" si="38">SUM(L121:L133)</f>
        <v>16039.4</v>
      </c>
      <c r="M120" s="17">
        <f t="shared" si="38"/>
        <v>8582.1</v>
      </c>
      <c r="N120" s="17">
        <f t="shared" si="38"/>
        <v>8618.2000000000007</v>
      </c>
    </row>
    <row r="121" spans="1:14" ht="79.2" customHeight="1">
      <c r="A121" s="9" t="s">
        <v>30</v>
      </c>
      <c r="B121" s="67" t="s">
        <v>29</v>
      </c>
      <c r="C121" s="8">
        <v>1638</v>
      </c>
      <c r="D121" s="8">
        <v>3615.7</v>
      </c>
      <c r="E121" s="8">
        <v>3615.7</v>
      </c>
      <c r="F121" s="8">
        <v>3615.7</v>
      </c>
      <c r="G121" s="8">
        <v>3615.7</v>
      </c>
      <c r="H121" s="85"/>
      <c r="I121" s="85"/>
      <c r="J121" s="85"/>
      <c r="K121" s="56">
        <f t="shared" si="30"/>
        <v>1</v>
      </c>
      <c r="L121" s="8"/>
      <c r="M121" s="8"/>
      <c r="N121" s="8"/>
    </row>
    <row r="122" spans="1:14" ht="102" customHeight="1">
      <c r="A122" s="9" t="s">
        <v>28</v>
      </c>
      <c r="B122" s="68" t="s">
        <v>27</v>
      </c>
      <c r="C122" s="8">
        <v>33902.400000000001</v>
      </c>
      <c r="D122" s="8">
        <v>0</v>
      </c>
      <c r="E122" s="8"/>
      <c r="F122" s="8">
        <v>0</v>
      </c>
      <c r="G122" s="8">
        <v>0</v>
      </c>
      <c r="H122" s="85"/>
      <c r="I122" s="85"/>
      <c r="J122" s="85"/>
      <c r="K122" s="56" t="e">
        <f t="shared" si="30"/>
        <v>#DIV/0!</v>
      </c>
      <c r="L122" s="8"/>
      <c r="M122" s="8"/>
      <c r="N122" s="8"/>
    </row>
    <row r="123" spans="1:14" ht="136.19999999999999" customHeight="1">
      <c r="A123" s="9" t="s">
        <v>26</v>
      </c>
      <c r="B123" s="68" t="s">
        <v>25</v>
      </c>
      <c r="C123" s="8">
        <v>984.9</v>
      </c>
      <c r="D123" s="8">
        <v>972.5</v>
      </c>
      <c r="E123" s="8">
        <v>674.9</v>
      </c>
      <c r="F123" s="8">
        <v>972.5</v>
      </c>
      <c r="G123" s="8">
        <v>972.5</v>
      </c>
      <c r="H123" s="85">
        <v>972.5</v>
      </c>
      <c r="I123" s="85">
        <v>972.5</v>
      </c>
      <c r="J123" s="85">
        <v>972.5</v>
      </c>
      <c r="K123" s="56">
        <f t="shared" si="30"/>
        <v>1</v>
      </c>
      <c r="L123" s="8">
        <v>972.5</v>
      </c>
      <c r="M123" s="8">
        <v>972.5</v>
      </c>
      <c r="N123" s="8">
        <v>972.5</v>
      </c>
    </row>
    <row r="124" spans="1:14" ht="91.2" customHeight="1">
      <c r="A124" s="47" t="s">
        <v>251</v>
      </c>
      <c r="B124" s="68" t="s">
        <v>250</v>
      </c>
      <c r="C124" s="8">
        <v>7630</v>
      </c>
      <c r="D124" s="8"/>
      <c r="E124" s="8"/>
      <c r="F124" s="8"/>
      <c r="G124" s="8"/>
      <c r="H124" s="85"/>
      <c r="I124" s="85"/>
      <c r="J124" s="85"/>
      <c r="K124" s="56"/>
      <c r="L124" s="8"/>
      <c r="M124" s="8"/>
      <c r="N124" s="8"/>
    </row>
    <row r="125" spans="1:14" ht="102" customHeight="1">
      <c r="A125" s="47" t="s">
        <v>253</v>
      </c>
      <c r="B125" s="68" t="s">
        <v>252</v>
      </c>
      <c r="C125" s="8">
        <v>5134.8999999999996</v>
      </c>
      <c r="D125" s="8"/>
      <c r="E125" s="8"/>
      <c r="F125" s="8"/>
      <c r="G125" s="8"/>
      <c r="H125" s="85"/>
      <c r="I125" s="85"/>
      <c r="J125" s="85"/>
      <c r="K125" s="56"/>
      <c r="L125" s="8"/>
      <c r="M125" s="8"/>
      <c r="N125" s="8"/>
    </row>
    <row r="126" spans="1:14" ht="102" customHeight="1">
      <c r="A126" s="9" t="s">
        <v>24</v>
      </c>
      <c r="B126" s="68" t="s">
        <v>23</v>
      </c>
      <c r="C126" s="8">
        <v>9931</v>
      </c>
      <c r="D126" s="8">
        <v>9787</v>
      </c>
      <c r="E126" s="8">
        <v>8432.2000000000007</v>
      </c>
      <c r="F126" s="8">
        <v>9787</v>
      </c>
      <c r="G126" s="8">
        <v>9787</v>
      </c>
      <c r="H126" s="85">
        <v>7492</v>
      </c>
      <c r="I126" s="85"/>
      <c r="J126" s="85"/>
      <c r="K126" s="56">
        <f t="shared" si="30"/>
        <v>1</v>
      </c>
      <c r="L126" s="8">
        <v>7492</v>
      </c>
      <c r="M126" s="8"/>
      <c r="N126" s="8"/>
    </row>
    <row r="127" spans="1:14" ht="114.6" customHeight="1">
      <c r="A127" s="9" t="s">
        <v>22</v>
      </c>
      <c r="B127" s="68" t="s">
        <v>21</v>
      </c>
      <c r="C127" s="8">
        <v>1500</v>
      </c>
      <c r="D127" s="8">
        <v>8479.9</v>
      </c>
      <c r="E127" s="8">
        <v>1500</v>
      </c>
      <c r="F127" s="8">
        <v>8479.9</v>
      </c>
      <c r="G127" s="8">
        <v>8479.9</v>
      </c>
      <c r="H127" s="85"/>
      <c r="I127" s="85"/>
      <c r="J127" s="85"/>
      <c r="K127" s="56">
        <f t="shared" si="30"/>
        <v>1</v>
      </c>
      <c r="L127" s="8"/>
      <c r="M127" s="8"/>
      <c r="N127" s="8"/>
    </row>
    <row r="128" spans="1:14" ht="81" customHeight="1">
      <c r="A128" s="9" t="s">
        <v>262</v>
      </c>
      <c r="B128" s="68" t="s">
        <v>20</v>
      </c>
      <c r="C128" s="8">
        <v>2748.3</v>
      </c>
      <c r="D128" s="8">
        <v>119.7</v>
      </c>
      <c r="E128" s="8">
        <v>119.7</v>
      </c>
      <c r="F128" s="8">
        <v>119.7</v>
      </c>
      <c r="G128" s="8">
        <v>119.7</v>
      </c>
      <c r="H128" s="85"/>
      <c r="I128" s="85"/>
      <c r="J128" s="85"/>
      <c r="K128" s="56">
        <f t="shared" si="30"/>
        <v>1</v>
      </c>
      <c r="L128" s="8"/>
      <c r="M128" s="8"/>
      <c r="N128" s="8"/>
    </row>
    <row r="129" spans="1:14" ht="118.8" customHeight="1">
      <c r="A129" s="9" t="s">
        <v>261</v>
      </c>
      <c r="B129" s="68" t="s">
        <v>19</v>
      </c>
      <c r="C129" s="8">
        <v>158.6</v>
      </c>
      <c r="D129" s="8">
        <v>634.4</v>
      </c>
      <c r="E129" s="8">
        <v>354.4</v>
      </c>
      <c r="F129" s="8">
        <v>634.4</v>
      </c>
      <c r="G129" s="8">
        <v>634.4</v>
      </c>
      <c r="H129" s="85"/>
      <c r="I129" s="85"/>
      <c r="J129" s="85"/>
      <c r="K129" s="56">
        <f t="shared" si="30"/>
        <v>1</v>
      </c>
      <c r="L129" s="8"/>
      <c r="M129" s="8"/>
      <c r="N129" s="8"/>
    </row>
    <row r="130" spans="1:14" ht="116.4" customHeight="1">
      <c r="A130" s="9" t="s">
        <v>260</v>
      </c>
      <c r="B130" s="68" t="s">
        <v>18</v>
      </c>
      <c r="C130" s="8"/>
      <c r="D130" s="8">
        <v>1750</v>
      </c>
      <c r="E130" s="8">
        <v>1750</v>
      </c>
      <c r="F130" s="8">
        <v>1750</v>
      </c>
      <c r="G130" s="8">
        <v>1750</v>
      </c>
      <c r="H130" s="85"/>
      <c r="I130" s="85"/>
      <c r="J130" s="85"/>
      <c r="K130" s="56">
        <f t="shared" si="30"/>
        <v>1</v>
      </c>
      <c r="L130" s="8"/>
      <c r="M130" s="8"/>
      <c r="N130" s="8"/>
    </row>
    <row r="131" spans="1:14" ht="105.6" customHeight="1">
      <c r="A131" s="9" t="s">
        <v>263</v>
      </c>
      <c r="B131" s="68" t="s">
        <v>17</v>
      </c>
      <c r="C131" s="8"/>
      <c r="D131" s="8">
        <v>4554</v>
      </c>
      <c r="E131" s="8">
        <v>4106.1000000000004</v>
      </c>
      <c r="F131" s="8">
        <v>4554</v>
      </c>
      <c r="G131" s="8">
        <v>4554</v>
      </c>
      <c r="H131" s="85"/>
      <c r="I131" s="85"/>
      <c r="J131" s="85"/>
      <c r="K131" s="56">
        <f t="shared" si="30"/>
        <v>1</v>
      </c>
      <c r="L131" s="8"/>
      <c r="M131" s="8"/>
      <c r="N131" s="8"/>
    </row>
    <row r="132" spans="1:14" ht="153" customHeight="1">
      <c r="A132" s="9" t="s">
        <v>264</v>
      </c>
      <c r="B132" s="68" t="s">
        <v>16</v>
      </c>
      <c r="C132" s="8"/>
      <c r="D132" s="8">
        <v>5190.1000000000004</v>
      </c>
      <c r="E132" s="8">
        <v>2952</v>
      </c>
      <c r="F132" s="8">
        <v>5190.1000000000004</v>
      </c>
      <c r="G132" s="8">
        <v>5190.1000000000004</v>
      </c>
      <c r="H132" s="85">
        <v>6707</v>
      </c>
      <c r="I132" s="85">
        <v>6707</v>
      </c>
      <c r="J132" s="85">
        <v>6707</v>
      </c>
      <c r="K132" s="56">
        <f t="shared" si="30"/>
        <v>1</v>
      </c>
      <c r="L132" s="8">
        <v>6707</v>
      </c>
      <c r="M132" s="8">
        <v>6707</v>
      </c>
      <c r="N132" s="8">
        <v>6707</v>
      </c>
    </row>
    <row r="133" spans="1:14" ht="115.2" customHeight="1">
      <c r="A133" s="9" t="s">
        <v>265</v>
      </c>
      <c r="B133" s="68" t="s">
        <v>15</v>
      </c>
      <c r="C133" s="8"/>
      <c r="D133" s="8">
        <v>638</v>
      </c>
      <c r="E133" s="8">
        <v>258.10000000000002</v>
      </c>
      <c r="F133" s="8">
        <v>638</v>
      </c>
      <c r="G133" s="8">
        <v>638</v>
      </c>
      <c r="H133" s="85">
        <v>867.9</v>
      </c>
      <c r="I133" s="85">
        <v>902.6</v>
      </c>
      <c r="J133" s="85">
        <v>938.7</v>
      </c>
      <c r="K133" s="56">
        <f t="shared" si="30"/>
        <v>1</v>
      </c>
      <c r="L133" s="8">
        <v>867.9</v>
      </c>
      <c r="M133" s="8">
        <v>902.6</v>
      </c>
      <c r="N133" s="8">
        <v>938.7</v>
      </c>
    </row>
    <row r="134" spans="1:14" ht="131.4" customHeight="1">
      <c r="A134" s="13" t="s">
        <v>14</v>
      </c>
      <c r="B134" s="71" t="s">
        <v>13</v>
      </c>
      <c r="C134" s="12"/>
      <c r="D134" s="12">
        <v>0.3</v>
      </c>
      <c r="E134" s="12">
        <v>0.3</v>
      </c>
      <c r="F134" s="12">
        <v>0.3</v>
      </c>
      <c r="G134" s="12">
        <v>0.3</v>
      </c>
      <c r="H134" s="88"/>
      <c r="I134" s="88"/>
      <c r="J134" s="88"/>
      <c r="K134" s="56">
        <f t="shared" si="30"/>
        <v>1</v>
      </c>
      <c r="L134" s="12"/>
      <c r="M134" s="12"/>
      <c r="N134" s="12"/>
    </row>
    <row r="135" spans="1:14" ht="42" hidden="1" customHeight="1">
      <c r="A135" s="9" t="s">
        <v>12</v>
      </c>
      <c r="B135" s="68" t="s">
        <v>11</v>
      </c>
      <c r="C135" s="8"/>
      <c r="D135" s="8"/>
      <c r="E135" s="8"/>
      <c r="F135" s="8"/>
      <c r="G135" s="8"/>
      <c r="H135" s="85"/>
      <c r="I135" s="85"/>
      <c r="J135" s="85"/>
      <c r="K135" s="56" t="e">
        <f t="shared" si="30"/>
        <v>#DIV/0!</v>
      </c>
      <c r="L135" s="8"/>
      <c r="M135" s="8"/>
      <c r="N135" s="8"/>
    </row>
    <row r="136" spans="1:14" ht="40.799999999999997" hidden="1" customHeight="1">
      <c r="A136" s="9" t="s">
        <v>10</v>
      </c>
      <c r="B136" s="68" t="s">
        <v>9</v>
      </c>
      <c r="C136" s="8"/>
      <c r="D136" s="8"/>
      <c r="E136" s="8"/>
      <c r="F136" s="8"/>
      <c r="G136" s="8"/>
      <c r="H136" s="85"/>
      <c r="I136" s="85"/>
      <c r="J136" s="85"/>
      <c r="K136" s="56" t="e">
        <f t="shared" si="30"/>
        <v>#DIV/0!</v>
      </c>
      <c r="L136" s="8"/>
      <c r="M136" s="8"/>
      <c r="N136" s="8"/>
    </row>
    <row r="137" spans="1:14" ht="42.6" hidden="1" customHeight="1">
      <c r="A137" s="9" t="s">
        <v>8</v>
      </c>
      <c r="B137" s="68" t="s">
        <v>7</v>
      </c>
      <c r="C137" s="8"/>
      <c r="D137" s="8"/>
      <c r="E137" s="8"/>
      <c r="F137" s="8"/>
      <c r="G137" s="8"/>
      <c r="H137" s="85"/>
      <c r="I137" s="85"/>
      <c r="J137" s="85"/>
      <c r="K137" s="56" t="e">
        <f t="shared" si="30"/>
        <v>#DIV/0!</v>
      </c>
      <c r="L137" s="8"/>
      <c r="M137" s="8"/>
      <c r="N137" s="8"/>
    </row>
    <row r="138" spans="1:14" ht="54.6" hidden="1" customHeight="1">
      <c r="A138" s="13" t="s">
        <v>6</v>
      </c>
      <c r="B138" s="71" t="s">
        <v>5</v>
      </c>
      <c r="C138" s="12">
        <f>C139</f>
        <v>0</v>
      </c>
      <c r="D138" s="12">
        <f>D139</f>
        <v>0</v>
      </c>
      <c r="E138" s="12"/>
      <c r="F138" s="12">
        <v>0</v>
      </c>
      <c r="G138" s="12">
        <f>G139</f>
        <v>0</v>
      </c>
      <c r="H138" s="88"/>
      <c r="I138" s="88"/>
      <c r="J138" s="88"/>
      <c r="K138" s="56" t="e">
        <f t="shared" ref="K138:K142" si="39">G138/D138</f>
        <v>#DIV/0!</v>
      </c>
      <c r="L138" s="12"/>
      <c r="M138" s="12"/>
      <c r="N138" s="12"/>
    </row>
    <row r="139" spans="1:14" ht="54" hidden="1" customHeight="1">
      <c r="A139" s="11" t="s">
        <v>3</v>
      </c>
      <c r="B139" s="71" t="s">
        <v>4</v>
      </c>
      <c r="C139" s="10">
        <f>C140</f>
        <v>0</v>
      </c>
      <c r="D139" s="10">
        <f>D140</f>
        <v>0</v>
      </c>
      <c r="E139" s="10"/>
      <c r="F139" s="10">
        <v>0</v>
      </c>
      <c r="G139" s="10">
        <f>G140</f>
        <v>0</v>
      </c>
      <c r="H139" s="89"/>
      <c r="I139" s="89"/>
      <c r="J139" s="89"/>
      <c r="K139" s="56" t="e">
        <f t="shared" si="39"/>
        <v>#DIV/0!</v>
      </c>
      <c r="L139" s="10"/>
      <c r="M139" s="10"/>
      <c r="N139" s="10"/>
    </row>
    <row r="140" spans="1:14" ht="57.6" hidden="1" customHeight="1">
      <c r="A140" s="9" t="s">
        <v>3</v>
      </c>
      <c r="B140" s="68" t="s">
        <v>2</v>
      </c>
      <c r="C140" s="8"/>
      <c r="D140" s="8"/>
      <c r="E140" s="8"/>
      <c r="F140" s="8"/>
      <c r="G140" s="8"/>
      <c r="H140" s="85"/>
      <c r="I140" s="85"/>
      <c r="J140" s="85"/>
      <c r="K140" s="56" t="e">
        <f t="shared" si="39"/>
        <v>#DIV/0!</v>
      </c>
      <c r="L140" s="8"/>
      <c r="M140" s="8"/>
      <c r="N140" s="8"/>
    </row>
    <row r="141" spans="1:14" ht="32.4" hidden="1" customHeight="1">
      <c r="A141" s="7" t="s">
        <v>1</v>
      </c>
      <c r="B141" s="72"/>
      <c r="C141" s="6"/>
      <c r="D141" s="6"/>
      <c r="E141" s="6"/>
      <c r="F141" s="6"/>
      <c r="G141" s="6"/>
      <c r="H141" s="84"/>
      <c r="I141" s="84"/>
      <c r="J141" s="84"/>
      <c r="K141" s="56" t="e">
        <f t="shared" si="39"/>
        <v>#DIV/0!</v>
      </c>
      <c r="L141" s="6"/>
      <c r="M141" s="6"/>
      <c r="N141" s="6"/>
    </row>
    <row r="142" spans="1:14" ht="21" customHeight="1">
      <c r="A142" s="5" t="s">
        <v>0</v>
      </c>
      <c r="B142" s="62"/>
      <c r="C142" s="4">
        <f>C10+C41</f>
        <v>1398522.7000000002</v>
      </c>
      <c r="D142" s="4">
        <f>D10+D41</f>
        <v>1598289.5000000002</v>
      </c>
      <c r="E142" s="4">
        <f>E10+E41</f>
        <v>1099553.3</v>
      </c>
      <c r="F142" s="4">
        <v>1598289.5000000002</v>
      </c>
      <c r="G142" s="4">
        <f>G10+G41</f>
        <v>1555047.2000000002</v>
      </c>
      <c r="H142" s="90">
        <f t="shared" ref="H142:J142" si="40">H10+H41</f>
        <v>1380444.4999999998</v>
      </c>
      <c r="I142" s="90">
        <f t="shared" si="40"/>
        <v>1289642.5999999999</v>
      </c>
      <c r="J142" s="90">
        <f t="shared" si="40"/>
        <v>1307126.8999999999</v>
      </c>
      <c r="K142" s="56">
        <f t="shared" si="39"/>
        <v>0.97294463862773295</v>
      </c>
      <c r="L142" s="4">
        <f t="shared" ref="L142:N142" si="41">L10+L41</f>
        <v>1380444.4999999998</v>
      </c>
      <c r="M142" s="4">
        <f t="shared" si="41"/>
        <v>1289642.5999999999</v>
      </c>
      <c r="N142" s="4">
        <f t="shared" si="41"/>
        <v>1307126.8999999999</v>
      </c>
    </row>
  </sheetData>
  <mergeCells count="3">
    <mergeCell ref="H6:J6"/>
    <mergeCell ref="L6:N6"/>
    <mergeCell ref="A2:N3"/>
  </mergeCells>
  <pageMargins left="0.68" right="0.19685039370078741" top="0.19685039370078741" bottom="0.15748031496062992" header="0.19685039370078741" footer="0.15748031496062992"/>
  <pageSetup paperSize="9" scale="72" orientation="portrait" blackAndWhite="1" copies="3" r:id="rId1"/>
  <headerFooter alignWithMargins="0"/>
  <rowBreaks count="8" manualBreakCount="8">
    <brk id="31" max="16383" man="1"/>
    <brk id="53" max="16383" man="1"/>
    <brk id="71" max="16383" man="1"/>
    <brk id="84" max="16383" man="1"/>
    <brk id="94" max="13" man="1"/>
    <brk id="102" max="13" man="1"/>
    <brk id="117" max="13" man="1"/>
    <brk id="126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ДОХОДЫ </vt:lpstr>
      <vt:lpstr>'ДОХОДЫ '!Заголовки_для_печати</vt:lpstr>
      <vt:lpstr>'ДОХОДЫ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fartushnova</dc:creator>
  <cp:lastModifiedBy>fartushnova</cp:lastModifiedBy>
  <cp:lastPrinted>2024-11-01T09:50:18Z</cp:lastPrinted>
  <dcterms:created xsi:type="dcterms:W3CDTF">2024-10-08T10:40:54Z</dcterms:created>
  <dcterms:modified xsi:type="dcterms:W3CDTF">2024-11-08T07:47:29Z</dcterms:modified>
</cp:coreProperties>
</file>