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9B898A5E-7AE0-4F25-9B26-B9D2270F6AE6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Приложение 1" sheetId="1" r:id="rId1"/>
    <sheet name="Приложение 2" sheetId="2" r:id="rId2"/>
    <sheet name="Приложение 3" sheetId="3" r:id="rId3"/>
  </sheets>
  <definedNames>
    <definedName name="_xlnm.Print_Area" localSheetId="0">'Приложение 1'!$A$1:$R$72</definedName>
    <definedName name="_xlnm.Print_Area" localSheetId="1">'Приложение 2'!$A$1:$Y$59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2" i="1" l="1"/>
  <c r="J72" i="1"/>
  <c r="K72" i="1"/>
  <c r="L72" i="1"/>
  <c r="H72" i="1" l="1"/>
  <c r="M69" i="1"/>
  <c r="Q69" i="1" s="1"/>
  <c r="M65" i="1"/>
  <c r="Q65" i="1" s="1"/>
  <c r="M60" i="1"/>
  <c r="Q60" i="1" s="1"/>
  <c r="M59" i="1"/>
  <c r="Q59" i="1" s="1"/>
  <c r="M56" i="1"/>
  <c r="Q56" i="1" s="1"/>
  <c r="M52" i="1"/>
  <c r="Q52" i="1" s="1"/>
  <c r="M48" i="1"/>
  <c r="Q48" i="1" s="1"/>
  <c r="M44" i="1"/>
  <c r="Q44" i="1" s="1"/>
  <c r="M40" i="1"/>
  <c r="Q40" i="1" s="1"/>
  <c r="M36" i="1"/>
  <c r="Q36" i="1" s="1"/>
  <c r="M32" i="1"/>
  <c r="Q32" i="1" s="1"/>
  <c r="M28" i="1"/>
  <c r="Q28" i="1" s="1"/>
  <c r="V59" i="2"/>
  <c r="U59" i="2"/>
  <c r="N59" i="2"/>
  <c r="M23" i="1"/>
  <c r="Q23" i="1" s="1"/>
  <c r="E10" i="2"/>
  <c r="E11" i="2"/>
  <c r="M24" i="1" s="1"/>
  <c r="Q24" i="1" s="1"/>
  <c r="E12" i="2"/>
  <c r="M25" i="1" s="1"/>
  <c r="Q25" i="1" s="1"/>
  <c r="E13" i="2"/>
  <c r="M26" i="1" s="1"/>
  <c r="Q26" i="1" s="1"/>
  <c r="E14" i="2"/>
  <c r="M27" i="1" s="1"/>
  <c r="Q27" i="1" s="1"/>
  <c r="E15" i="2"/>
  <c r="E16" i="2"/>
  <c r="M29" i="1" s="1"/>
  <c r="Q29" i="1" s="1"/>
  <c r="E17" i="2"/>
  <c r="M30" i="1" s="1"/>
  <c r="Q30" i="1" s="1"/>
  <c r="E18" i="2"/>
  <c r="M31" i="1" s="1"/>
  <c r="Q31" i="1" s="1"/>
  <c r="E19" i="2"/>
  <c r="E20" i="2"/>
  <c r="M33" i="1" s="1"/>
  <c r="Q33" i="1" s="1"/>
  <c r="E21" i="2"/>
  <c r="M34" i="1" s="1"/>
  <c r="Q34" i="1" s="1"/>
  <c r="E22" i="2"/>
  <c r="M35" i="1" s="1"/>
  <c r="Q35" i="1" s="1"/>
  <c r="E23" i="2"/>
  <c r="E24" i="2"/>
  <c r="M37" i="1" s="1"/>
  <c r="Q37" i="1" s="1"/>
  <c r="E25" i="2"/>
  <c r="M38" i="1" s="1"/>
  <c r="Q38" i="1" s="1"/>
  <c r="E26" i="2"/>
  <c r="M39" i="1" s="1"/>
  <c r="Q39" i="1" s="1"/>
  <c r="E27" i="2"/>
  <c r="E28" i="2"/>
  <c r="M41" i="1" s="1"/>
  <c r="Q41" i="1" s="1"/>
  <c r="E29" i="2"/>
  <c r="M42" i="1" s="1"/>
  <c r="Q42" i="1" s="1"/>
  <c r="E30" i="2"/>
  <c r="M43" i="1" s="1"/>
  <c r="Q43" i="1" s="1"/>
  <c r="E31" i="2"/>
  <c r="E32" i="2"/>
  <c r="M45" i="1" s="1"/>
  <c r="Q45" i="1" s="1"/>
  <c r="E33" i="2"/>
  <c r="M46" i="1" s="1"/>
  <c r="Q46" i="1" s="1"/>
  <c r="E34" i="2"/>
  <c r="M47" i="1" s="1"/>
  <c r="Q47" i="1" s="1"/>
  <c r="E35" i="2"/>
  <c r="E36" i="2"/>
  <c r="M49" i="1" s="1"/>
  <c r="Q49" i="1" s="1"/>
  <c r="E37" i="2"/>
  <c r="M50" i="1" s="1"/>
  <c r="Q50" i="1" s="1"/>
  <c r="E38" i="2"/>
  <c r="M51" i="1" s="1"/>
  <c r="Q51" i="1" s="1"/>
  <c r="E39" i="2"/>
  <c r="E40" i="2"/>
  <c r="M53" i="1" s="1"/>
  <c r="Q53" i="1" s="1"/>
  <c r="E41" i="2"/>
  <c r="M54" i="1" s="1"/>
  <c r="Q54" i="1" s="1"/>
  <c r="E42" i="2"/>
  <c r="M55" i="1" s="1"/>
  <c r="Q55" i="1" s="1"/>
  <c r="E43" i="2"/>
  <c r="E44" i="2"/>
  <c r="M57" i="1" s="1"/>
  <c r="Q57" i="1" s="1"/>
  <c r="E45" i="2"/>
  <c r="M58" i="1" s="1"/>
  <c r="Q58" i="1" s="1"/>
  <c r="E47" i="2"/>
  <c r="E48" i="2"/>
  <c r="M61" i="1" s="1"/>
  <c r="Q61" i="1" s="1"/>
  <c r="E49" i="2"/>
  <c r="M62" i="1" s="1"/>
  <c r="Q62" i="1" s="1"/>
  <c r="E50" i="2"/>
  <c r="M63" i="1" s="1"/>
  <c r="Q63" i="1" s="1"/>
  <c r="E51" i="2"/>
  <c r="M64" i="1" s="1"/>
  <c r="Q64" i="1" s="1"/>
  <c r="E52" i="2"/>
  <c r="E53" i="2"/>
  <c r="M66" i="1" s="1"/>
  <c r="Q66" i="1" s="1"/>
  <c r="E54" i="2"/>
  <c r="M67" i="1" s="1"/>
  <c r="Q67" i="1" s="1"/>
  <c r="E55" i="2"/>
  <c r="M68" i="1" s="1"/>
  <c r="Q68" i="1" s="1"/>
  <c r="E56" i="2"/>
  <c r="E57" i="2"/>
  <c r="M70" i="1" s="1"/>
  <c r="Q70" i="1" s="1"/>
  <c r="E58" i="2"/>
  <c r="M71" i="1" s="1"/>
  <c r="Q71" i="1" s="1"/>
  <c r="E9" i="2"/>
  <c r="M22" i="1" s="1"/>
  <c r="M72" i="1" l="1"/>
  <c r="Q72" i="1" s="1"/>
  <c r="Q22" i="1"/>
  <c r="E59" i="2"/>
  <c r="O12" i="3" l="1"/>
</calcChain>
</file>

<file path=xl/sharedStrings.xml><?xml version="1.0" encoding="utf-8"?>
<sst xmlns="http://schemas.openxmlformats.org/spreadsheetml/2006/main" count="356" uniqueCount="177">
  <si>
    <t xml:space="preserve">Приложение к постановлению </t>
  </si>
  <si>
    <t>администрации Пугачевского</t>
  </si>
  <si>
    <t xml:space="preserve">муниципального района </t>
  </si>
  <si>
    <t xml:space="preserve">от _____________ 201__ года № ____» </t>
  </si>
  <si>
    <t>Краткосрочный план реализации областной программы капитального ремонта общего имущества</t>
  </si>
  <si>
    <t>в многоквартирных домах на территории  муниципального образования города Пугачева</t>
  </si>
  <si>
    <t>№ п/п</t>
  </si>
  <si>
    <t>Адрес МКД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</si>
  <si>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</si>
  <si>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</si>
  <si>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</si>
  <si>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</si>
  <si>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</si>
  <si>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</si>
  <si>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</si>
  <si>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</si>
  <si>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</si>
  <si>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</si>
  <si>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</si>
  <si>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</si>
  <si>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</si>
  <si>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в том числе: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</si>
  <si>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</si>
  <si>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</si>
  <si>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</si>
  <si>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</si>
  <si>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</si>
  <si>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</si>
  <si>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</si>
  <si>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Итого по МО города Пугачева</t>
  </si>
  <si>
    <t>1.</t>
  </si>
  <si>
    <t>кирпич</t>
  </si>
  <si>
    <t>2.</t>
  </si>
  <si>
    <t>3.</t>
  </si>
  <si>
    <t>4.</t>
  </si>
  <si>
    <t>5.</t>
  </si>
  <si>
    <t>6.</t>
  </si>
  <si>
    <t>7.</t>
  </si>
  <si>
    <t>8.</t>
  </si>
  <si>
    <t>9.</t>
  </si>
  <si>
    <t>Таблица № 2</t>
  </si>
  <si>
    <t>№ п\п</t>
  </si>
  <si>
    <t>стоимость капитального ремонта ВСЕГО</t>
  </si>
  <si>
    <t>виды, установленные ч.1 ст.166 Жилищного кодекса Российской Федерации</t>
  </si>
  <si>
    <t>ремонт крыши</t>
  </si>
  <si>
    <t>ремонт фасада</t>
  </si>
  <si>
    <t>ед.</t>
  </si>
  <si>
    <t xml:space="preserve">руб. </t>
  </si>
  <si>
    <t>Таблица № 1</t>
  </si>
  <si>
    <t xml:space="preserve">Пугачевского муниципального района" </t>
  </si>
  <si>
    <t>утепление  фасадов</t>
  </si>
  <si>
    <t>Наименование МО</t>
  </si>
  <si>
    <t>Количество МКД</t>
  </si>
  <si>
    <t xml:space="preserve">I </t>
  </si>
  <si>
    <t>квар-тал</t>
  </si>
  <si>
    <t xml:space="preserve">II </t>
  </si>
  <si>
    <t>III квар-тал</t>
  </si>
  <si>
    <t>I</t>
  </si>
  <si>
    <t>II</t>
  </si>
  <si>
    <t>IV</t>
  </si>
  <si>
    <t>квартал</t>
  </si>
  <si>
    <t>кв.м.</t>
  </si>
  <si>
    <t>Итого по субъекту:</t>
  </si>
  <si>
    <t>МО  города Пугачева</t>
  </si>
  <si>
    <t xml:space="preserve">от  ____________  201___ года № ______ </t>
  </si>
  <si>
    <t>"Приложение к постановлению администрации</t>
  </si>
  <si>
    <t>г. Пугачев, Первый микрорайон, д. 7</t>
  </si>
  <si>
    <t>г. Пугачев, Первый микрорайон, д.5/1</t>
  </si>
  <si>
    <t>г. Пугачев, Первый микрорайон, д.14</t>
  </si>
  <si>
    <t>г. Пугачев, ул. Вокзальная ,д.4</t>
  </si>
  <si>
    <t>г. Пугачев, ул. Комарова д.1</t>
  </si>
  <si>
    <t>г. Пугачев, ул. Карьер МВД, д.6</t>
  </si>
  <si>
    <t>г. Пугачев,  Первый микрорайон, д.36 А</t>
  </si>
  <si>
    <t>г. Пугачев, Первый микрорайон, д.36</t>
  </si>
  <si>
    <t>г. Пугачев, ул. 53 Дивизии, д.4</t>
  </si>
  <si>
    <t>г. Пугачев, ул.53 Дивизии, д.6</t>
  </si>
  <si>
    <t>г. Пугачев, ул.53 Дивизии, д.8</t>
  </si>
  <si>
    <t>г. Пугачев, ул.53 Дивизии, д.8/1</t>
  </si>
  <si>
    <t>г. Пугачев, Первый микрорайон, д.46</t>
  </si>
  <si>
    <t>г. Пугачев, ул. Сеница, д.77/89</t>
  </si>
  <si>
    <t>г. Пугачев, ул.53 Дивизии, д.8/4</t>
  </si>
  <si>
    <t>г. Пугачев, ул. Ермощенко, д.183</t>
  </si>
  <si>
    <t>г. Пугачев, Первый микрорайон, д.1 6</t>
  </si>
  <si>
    <t>панели</t>
  </si>
  <si>
    <t>Количество семей, проживающих в МКД на дату предоставления сведений</t>
  </si>
  <si>
    <t>11.1</t>
  </si>
  <si>
    <t>11.2</t>
  </si>
  <si>
    <t>шт</t>
  </si>
  <si>
    <t>электроснабжение</t>
  </si>
  <si>
    <t>теплоснабжение</t>
  </si>
  <si>
    <t>газоснабжение</t>
  </si>
  <si>
    <t>горячее водоснабжение</t>
  </si>
  <si>
    <t>холодное водоснабжение</t>
  </si>
  <si>
    <t>водоотведение</t>
  </si>
  <si>
    <t>ремонт внутридомовых инженерных систем</t>
  </si>
  <si>
    <t>ремонт,замена,модернизация лифтов,ремонт лифтовых шахт</t>
  </si>
  <si>
    <t>ремонт подвальных помещений.относящихся к общему имуществу в мкд</t>
  </si>
  <si>
    <t>ремонт фундамента мкд</t>
  </si>
  <si>
    <t>Уселение несущих и ненесущих строительных конструкций включая несущие и ненесущие стены.плиты перекрытий.несущие  олонны.промежуточные и поэтажные лестничные площадки.лестничные марши.ступени.косоуры</t>
  </si>
  <si>
    <t>наименование муниципального образования</t>
  </si>
  <si>
    <t>Капитальный ремонт печей. Относящихся к общему имуществу в  мкд</t>
  </si>
  <si>
    <t xml:space="preserve">Разроботка проектной документации (в случае.если подготовка проектной документации необходима в соответствии с законадательством РФ о градостроительной деятельности)проведении в случаях предусмотренных законодательством проверки достоверности определения сметной стоимости капитального ремонта общего имущества в мкд </t>
  </si>
  <si>
    <t>Услуги по строительному контролю</t>
  </si>
  <si>
    <t>Оценка технического состояния многоквартирного дома с проведением инструментальногообследования несущих строительных конструкций</t>
  </si>
  <si>
    <t>Установка оборудования обеспечивающего инвалидам и иным маломабильнымгруппам населения доступ к общему имуществу в многоквартирном доме (в случае если имеется техническая возможность установки такого оборудования в соответствии с СП 59.133330.2012)</t>
  </si>
  <si>
    <t>Ремонт или замена оборудования в индивидуальных тепловых пунктах.расположенных в многоквартирных домах.в том числе замена циркуляционных насосов систем отопления и горячего водоснабжения</t>
  </si>
  <si>
    <t>Виды услуг и (или)работ,установленные статьей 1 закона Саратовской области «О дополнительных видах услуг и (или) работ по капитальному ремонту общего имущества в многоквартирном доме,финансируемых за счет средств фонда капитального ремонта,на территории Саратовской области</t>
  </si>
  <si>
    <t>наличие статуса объекта культурного наследия/выявленого объектакультурного наследия(да/нет)</t>
  </si>
  <si>
    <t>нет</t>
  </si>
  <si>
    <t>Планируемые показатели выполнения работ по капитальному ремонту  общего имущества вмногоквартирных домах</t>
  </si>
  <si>
    <t>4.1</t>
  </si>
  <si>
    <t>4.2</t>
  </si>
  <si>
    <t>Таблица № 3</t>
  </si>
  <si>
    <t>Перечень многоквартирных домов, общее имущество которых подлежит капитальному ремонту</t>
  </si>
  <si>
    <t>Пугачевский район, п.Заволжский,          ул.Набережная, д.58</t>
  </si>
  <si>
    <t>Пугачевский район, п.Заволжский,          ул.Молодежная, д.4</t>
  </si>
  <si>
    <t>Пугачевский район, п.Заволжский,          ул.Почтовая, д.55</t>
  </si>
  <si>
    <t>г. Пугачев, ул. Рев.проспект, д.202</t>
  </si>
  <si>
    <t>г. Пугачев, ул.Ермощенко, д.158/2</t>
  </si>
  <si>
    <t>г. Пугачев, ул.Ермощенко, д.179/1</t>
  </si>
  <si>
    <t>г. Пугачев, ул.Ермощенко, д.181</t>
  </si>
  <si>
    <t>г. Пугачев, ул.Карла Маркса, д.304</t>
  </si>
  <si>
    <t>Пугачевский район, п.Заволжский,                          ул.Молодежная, д.2</t>
  </si>
  <si>
    <t>Пугачевский район, п.Заволжский,          ул.Мелиораторов, д.3</t>
  </si>
  <si>
    <t>г. Пугачев, ул.Советская, д.133</t>
  </si>
  <si>
    <t>г.Пугачев, ул.Сеница, д.31/57</t>
  </si>
  <si>
    <t>г. Пугачев, ул. Карьер МВД, д.5</t>
  </si>
  <si>
    <t>г. Пугачев, Первый микрорайон, д.32</t>
  </si>
  <si>
    <t>г. Пугачев, ул.Ермощенко, д.183</t>
  </si>
  <si>
    <r>
      <t>г. Пугачев,  ул.</t>
    </r>
    <r>
      <rPr>
        <sz val="8"/>
        <color rgb="FF000000"/>
        <rFont val="Calibri"/>
        <family val="2"/>
        <charset val="204"/>
        <scheme val="minor"/>
      </rPr>
      <t>Топорковская,  д.93</t>
    </r>
  </si>
  <si>
    <t>г.Пугачев, ул.Ермощенко, д.185/1</t>
  </si>
  <si>
    <t>г. Пугачев, ул.Октябрьская, д. 99</t>
  </si>
  <si>
    <t>Пугачевский район, п.Заволжский,                          ул.Молодежная, д.6</t>
  </si>
  <si>
    <t>Пугачевский район, п.Заволжский,          ул.Набережная, д.56</t>
  </si>
  <si>
    <t>г. Пугачев, ул.Сеница, д.77/89</t>
  </si>
  <si>
    <t>г. Пугачев, ул. Рев.проспект, д.212/218</t>
  </si>
  <si>
    <t>г. Пугачев, ул. Топорковская, д.48/58</t>
  </si>
  <si>
    <t>Пугачевский район, п.Заволжский,                          ул.Почтовая, д.5</t>
  </si>
  <si>
    <t>Пугачевский район, п.Заволжский,                          ул. Молодежная, д.12</t>
  </si>
  <si>
    <t>Пугачевский район, п.Заволжский,                                  ул.Почтовая, д.65</t>
  </si>
  <si>
    <t>г. Пугачев, ул.Свобода, д 96/118</t>
  </si>
  <si>
    <t>г. Пугачев, ул. М.Горького, д.109</t>
  </si>
  <si>
    <t>г. Пугачев, ул.Комарова, д.1</t>
  </si>
  <si>
    <t>г. Пугачев, ул.Вокзальная, д.4</t>
  </si>
  <si>
    <t>г. Пугачев, ул.Коммунистическая, д.100</t>
  </si>
  <si>
    <t>г. Пугачев, Первый микрорайон, д.56</t>
  </si>
  <si>
    <t>г. Пугачев, ул.Ермощенко, д.179</t>
  </si>
  <si>
    <t>г. Пугачев, ул.Оренбургская, д.160/2</t>
  </si>
  <si>
    <t>Пугачевский район, п.Заволжский,                    ул. Почтовая, д.65</t>
  </si>
  <si>
    <t>Пугачевский район, п.Заволжский,                    ул. Почтовая, д.5</t>
  </si>
  <si>
    <t>г. Пугачев, ул. Рев.проспек , д.202</t>
  </si>
  <si>
    <t>г. Пугачев, ул. Ермощенко, д.158/2</t>
  </si>
  <si>
    <t>г. Пугачев, ул. Ермощенко, д.179/1</t>
  </si>
  <si>
    <t>г. Пугачев, ул. Ермощенко, д.181</t>
  </si>
  <si>
    <t>г. Пугачев, ул.Карла Маркса, д. 304</t>
  </si>
  <si>
    <t>Пугачевский район, п.Заволжский,                         ул. Молодежная, д.2</t>
  </si>
  <si>
    <t>г. Пугачев, ул.Сеница, д.31/57</t>
  </si>
  <si>
    <t>г. Пугачев, ул.  Карьер МВД, д.5</t>
  </si>
  <si>
    <t>г. Пугачев, ул. Ермощенко, д.185/1</t>
  </si>
  <si>
    <t>г. Пугачев, ул. Октябрьская, д. 99</t>
  </si>
  <si>
    <t>Пугачевский район, п.Заволжский,                    ул. Молодежная, д.6</t>
  </si>
  <si>
    <t>Пугачевский район, п.Заволжский,                     ул. Молодежная, д.12</t>
  </si>
  <si>
    <t>г. Пугачев, ул.Свобода, д. 96/118</t>
  </si>
  <si>
    <t>г. Пугачев, ул.М.Горького, д.109</t>
  </si>
  <si>
    <t>г. Пугачев, ул. Ермощенко, д.179</t>
  </si>
  <si>
    <t>г. Пугачев, ул. Оренбургская, д.160/2</t>
  </si>
  <si>
    <t>г. Пугачев, ул.Кутякова, д.32</t>
  </si>
  <si>
    <t>г. Пугачев, ул.Ермощенко, д.187/1</t>
  </si>
  <si>
    <t>г. Пугачев, ул.Ермощенко, д.183/1</t>
  </si>
  <si>
    <t>Реестр многоквартирных домов, общее имущество которых подлежит капитальному ремонту</t>
  </si>
  <si>
    <t>2022-2023</t>
  </si>
  <si>
    <t xml:space="preserve"> Саратовской области в 2022-2023 годах</t>
  </si>
  <si>
    <t>Приложение к постановлению                             администрации Пугачевского               муниципального района                                               от 12 октября 2021 года № 1175                  "Приложение к постановлению                администрации Пугачевского                муниципального района                                               от 10 марта 2020 года № 252"</t>
  </si>
  <si>
    <t>количество жителей, зареги-стрированных в МКД на дату на дату предостав-ления сведений</t>
  </si>
  <si>
    <t>количество семей, про-живающих в МКД на дату предоставле-ния сведений</t>
  </si>
  <si>
    <t>IV       квар-тал</t>
  </si>
  <si>
    <t>III    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</si>
</sst>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name val="Calibri"/>
      <family val="2"/>
      <charset val="204"/>
    </font>
    <font>
      <sz val="9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60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 applyFill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vertical="top"/>
    </xf>
    <xf numFmtId="0" fontId="7" fillId="0" borderId="11" xfId="0" applyFont="1" applyBorder="1" applyAlignment="1">
      <alignment vertical="top"/>
    </xf>
    <xf numFmtId="0" fontId="7" fillId="0" borderId="11" xfId="0" applyFont="1" applyBorder="1" applyAlignment="1">
      <alignment vertical="top" wrapText="1"/>
    </xf>
    <xf numFmtId="0" fontId="10" fillId="0" borderId="11" xfId="0" applyFont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4" borderId="0" xfId="0" applyFill="1" applyAlignme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0" fillId="0" borderId="0" xfId="0" applyBorder="1"/>
    <xf numFmtId="4" fontId="5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vertical="top" wrapText="1"/>
    </xf>
    <xf numFmtId="0" fontId="13" fillId="4" borderId="2" xfId="0" applyFont="1" applyFill="1" applyBorder="1" applyAlignment="1">
      <alignment wrapText="1"/>
    </xf>
    <xf numFmtId="0" fontId="13" fillId="0" borderId="3" xfId="0" applyFont="1" applyBorder="1" applyAlignment="1">
      <alignment wrapText="1"/>
    </xf>
    <xf numFmtId="0" fontId="5" fillId="0" borderId="18" xfId="0" applyFont="1" applyBorder="1" applyAlignment="1">
      <alignment horizontal="center" vertical="center"/>
    </xf>
    <xf numFmtId="0" fontId="0" fillId="0" borderId="18" xfId="0" applyBorder="1"/>
    <xf numFmtId="4" fontId="5" fillId="0" borderId="18" xfId="0" applyNumberFormat="1" applyFont="1" applyBorder="1" applyAlignment="1">
      <alignment horizontal="center" vertical="center"/>
    </xf>
    <xf numFmtId="0" fontId="12" fillId="0" borderId="0" xfId="0" applyFont="1" applyBorder="1"/>
    <xf numFmtId="0" fontId="13" fillId="0" borderId="11" xfId="0" applyFont="1" applyBorder="1" applyAlignment="1">
      <alignment wrapText="1"/>
    </xf>
    <xf numFmtId="0" fontId="5" fillId="0" borderId="18" xfId="0" applyFont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 vertical="center"/>
    </xf>
    <xf numFmtId="0" fontId="5" fillId="0" borderId="11" xfId="0" applyFont="1" applyBorder="1" applyAlignment="1">
      <alignment textRotation="90" wrapText="1"/>
    </xf>
    <xf numFmtId="0" fontId="5" fillId="0" borderId="0" xfId="0" applyFont="1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5" fillId="0" borderId="26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18" xfId="0" applyFont="1" applyBorder="1" applyAlignment="1">
      <alignment vertical="top"/>
    </xf>
    <xf numFmtId="0" fontId="5" fillId="0" borderId="30" xfId="0" applyFont="1" applyBorder="1" applyAlignment="1">
      <alignment horizontal="center" vertical="top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top"/>
    </xf>
    <xf numFmtId="0" fontId="5" fillId="0" borderId="31" xfId="0" applyFont="1" applyBorder="1" applyAlignment="1">
      <alignment horizontal="center" vertical="center"/>
    </xf>
    <xf numFmtId="2" fontId="0" fillId="0" borderId="0" xfId="0" applyNumberFormat="1"/>
    <xf numFmtId="2" fontId="5" fillId="0" borderId="5" xfId="0" applyNumberFormat="1" applyFont="1" applyBorder="1" applyAlignment="1">
      <alignment vertical="top" wrapText="1"/>
    </xf>
    <xf numFmtId="2" fontId="8" fillId="4" borderId="18" xfId="0" applyNumberFormat="1" applyFont="1" applyFill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top" wrapText="1"/>
    </xf>
    <xf numFmtId="0" fontId="5" fillId="0" borderId="32" xfId="0" applyNumberFormat="1" applyFont="1" applyBorder="1" applyAlignment="1">
      <alignment horizontal="center" vertical="top"/>
    </xf>
    <xf numFmtId="0" fontId="5" fillId="4" borderId="31" xfId="0" applyFont="1" applyFill="1" applyBorder="1" applyAlignment="1">
      <alignment horizontal="center" vertical="center"/>
    </xf>
    <xf numFmtId="2" fontId="0" fillId="0" borderId="33" xfId="0" applyNumberFormat="1" applyBorder="1"/>
    <xf numFmtId="0" fontId="5" fillId="4" borderId="30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wrapText="1"/>
    </xf>
    <xf numFmtId="1" fontId="5" fillId="0" borderId="18" xfId="0" applyNumberFormat="1" applyFont="1" applyBorder="1" applyAlignment="1">
      <alignment horizontal="center" vertical="top"/>
    </xf>
    <xf numFmtId="2" fontId="5" fillId="0" borderId="18" xfId="0" applyNumberFormat="1" applyFont="1" applyBorder="1" applyAlignment="1">
      <alignment horizontal="center" vertical="center" wrapText="1"/>
    </xf>
    <xf numFmtId="2" fontId="5" fillId="0" borderId="32" xfId="0" applyNumberFormat="1" applyFont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18" xfId="0" applyNumberForma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2" fontId="0" fillId="0" borderId="33" xfId="0" applyNumberForma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/>
    </xf>
    <xf numFmtId="0" fontId="0" fillId="0" borderId="18" xfId="0" applyBorder="1"/>
    <xf numFmtId="0" fontId="17" fillId="0" borderId="18" xfId="1" applyFont="1" applyFill="1" applyBorder="1" applyAlignment="1">
      <alignment horizontal="left" wrapText="1"/>
    </xf>
    <xf numFmtId="0" fontId="18" fillId="5" borderId="18" xfId="1" applyFont="1" applyFill="1" applyBorder="1" applyAlignment="1">
      <alignment horizontal="left"/>
    </xf>
    <xf numFmtId="4" fontId="5" fillId="4" borderId="18" xfId="0" applyNumberFormat="1" applyFont="1" applyFill="1" applyBorder="1" applyAlignment="1">
      <alignment horizontal="center" vertical="center"/>
    </xf>
    <xf numFmtId="4" fontId="0" fillId="4" borderId="18" xfId="0" applyNumberFormat="1" applyFill="1" applyBorder="1" applyAlignment="1">
      <alignment horizontal="center"/>
    </xf>
    <xf numFmtId="0" fontId="7" fillId="0" borderId="0" xfId="0" applyFont="1" applyAlignment="1">
      <alignment vertical="top" wrapText="1"/>
    </xf>
    <xf numFmtId="0" fontId="3" fillId="0" borderId="18" xfId="0" applyFont="1" applyBorder="1" applyAlignment="1">
      <alignment vertical="center" textRotation="90" wrapText="1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3" fillId="0" borderId="18" xfId="0" applyFont="1" applyBorder="1" applyAlignment="1">
      <alignment wrapText="1"/>
    </xf>
    <xf numFmtId="0" fontId="0" fillId="4" borderId="18" xfId="0" applyFill="1" applyBorder="1"/>
    <xf numFmtId="0" fontId="6" fillId="4" borderId="18" xfId="0" applyFont="1" applyFill="1" applyBorder="1" applyAlignment="1">
      <alignment horizontal="center" vertical="center"/>
    </xf>
    <xf numFmtId="0" fontId="13" fillId="0" borderId="18" xfId="0" applyFont="1" applyBorder="1" applyAlignment="1">
      <alignment vertical="top" wrapText="1"/>
    </xf>
    <xf numFmtId="0" fontId="13" fillId="4" borderId="18" xfId="0" applyFont="1" applyFill="1" applyBorder="1" applyAlignment="1">
      <alignment wrapText="1"/>
    </xf>
    <xf numFmtId="0" fontId="6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/>
    </xf>
    <xf numFmtId="0" fontId="19" fillId="0" borderId="0" xfId="0" applyFont="1"/>
    <xf numFmtId="0" fontId="7" fillId="0" borderId="11" xfId="0" applyFont="1" applyBorder="1" applyAlignment="1">
      <alignment horizontal="center" vertical="center"/>
    </xf>
    <xf numFmtId="0" fontId="4" fillId="0" borderId="18" xfId="0" applyFont="1" applyBorder="1"/>
    <xf numFmtId="0" fontId="3" fillId="0" borderId="18" xfId="0" applyFont="1" applyBorder="1" applyAlignment="1">
      <alignment vertical="center" textRotation="90" wrapText="1"/>
    </xf>
    <xf numFmtId="0" fontId="2" fillId="0" borderId="0" xfId="0" applyFont="1" applyBorder="1" applyAlignment="1">
      <alignment horizontal="center" vertical="top" wrapText="1"/>
    </xf>
    <xf numFmtId="0" fontId="3" fillId="0" borderId="18" xfId="0" applyFont="1" applyBorder="1" applyAlignment="1">
      <alignment vertical="top" wrapText="1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vertical="center" textRotation="90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left" vertical="top" textRotation="90" wrapText="1"/>
    </xf>
    <xf numFmtId="0" fontId="0" fillId="0" borderId="3" xfId="0" applyBorder="1" applyAlignment="1">
      <alignment horizontal="left" textRotation="90" wrapText="1"/>
    </xf>
    <xf numFmtId="0" fontId="5" fillId="0" borderId="24" xfId="0" applyFont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0" fontId="5" fillId="0" borderId="13" xfId="0" applyFont="1" applyBorder="1" applyAlignment="1">
      <alignment horizontal="center" vertical="top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2" fontId="5" fillId="0" borderId="24" xfId="0" applyNumberFormat="1" applyFont="1" applyBorder="1" applyAlignment="1">
      <alignment vertical="top" wrapText="1"/>
    </xf>
    <xf numFmtId="2" fontId="0" fillId="0" borderId="25" xfId="0" applyNumberFormat="1" applyBorder="1" applyAlignment="1">
      <alignment vertical="top" wrapText="1"/>
    </xf>
    <xf numFmtId="2" fontId="5" fillId="0" borderId="24" xfId="0" applyNumberFormat="1" applyFont="1" applyBorder="1" applyAlignment="1">
      <alignment horizontal="center" vertical="top" wrapText="1"/>
    </xf>
    <xf numFmtId="2" fontId="0" fillId="0" borderId="25" xfId="0" applyNumberFormat="1" applyBorder="1" applyAlignment="1">
      <alignment wrapText="1"/>
    </xf>
    <xf numFmtId="0" fontId="5" fillId="0" borderId="18" xfId="0" applyFont="1" applyBorder="1" applyAlignment="1">
      <alignment horizontal="center" vertical="top"/>
    </xf>
    <xf numFmtId="0" fontId="0" fillId="0" borderId="18" xfId="0" applyBorder="1"/>
    <xf numFmtId="2" fontId="5" fillId="0" borderId="19" xfId="0" applyNumberFormat="1" applyFon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/>
    </xf>
    <xf numFmtId="0" fontId="5" fillId="0" borderId="11" xfId="0" applyFont="1" applyBorder="1" applyAlignment="1">
      <alignment vertical="top" wrapText="1"/>
    </xf>
    <xf numFmtId="0" fontId="0" fillId="0" borderId="11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0" fillId="0" borderId="3" xfId="0" applyBorder="1"/>
    <xf numFmtId="0" fontId="5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6" xfId="0" applyFont="1" applyBorder="1" applyAlignment="1">
      <alignment textRotation="90" wrapText="1"/>
    </xf>
    <xf numFmtId="0" fontId="5" fillId="0" borderId="11" xfId="0" applyFont="1" applyBorder="1" applyAlignment="1">
      <alignment horizontal="center" vertical="top"/>
    </xf>
    <xf numFmtId="0" fontId="0" fillId="0" borderId="11" xfId="0" applyBorder="1"/>
    <xf numFmtId="0" fontId="0" fillId="0" borderId="19" xfId="0" applyBorder="1"/>
    <xf numFmtId="0" fontId="3" fillId="0" borderId="11" xfId="0" applyFont="1" applyBorder="1" applyAlignment="1">
      <alignment horizontal="center" vertical="top" wrapText="1"/>
    </xf>
    <xf numFmtId="0" fontId="5" fillId="0" borderId="20" xfId="0" applyFont="1" applyBorder="1" applyAlignment="1">
      <alignment vertical="top" wrapText="1"/>
    </xf>
    <xf numFmtId="0" fontId="0" fillId="0" borderId="0" xfId="0" applyBorder="1" applyAlignment="1"/>
    <xf numFmtId="0" fontId="0" fillId="0" borderId="5" xfId="0" applyBorder="1" applyAlignment="1"/>
    <xf numFmtId="0" fontId="5" fillId="0" borderId="24" xfId="0" applyFont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5" fillId="0" borderId="11" xfId="0" applyFon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3" fillId="0" borderId="24" xfId="0" applyFont="1" applyBorder="1" applyAlignment="1">
      <alignment horizontal="center" vertical="top" wrapText="1"/>
    </xf>
    <xf numFmtId="0" fontId="16" fillId="0" borderId="25" xfId="0" applyFont="1" applyBorder="1" applyAlignment="1">
      <alignment wrapText="1"/>
    </xf>
    <xf numFmtId="0" fontId="0" fillId="0" borderId="11" xfId="0" applyBorder="1" applyAlignment="1"/>
    <xf numFmtId="0" fontId="7" fillId="0" borderId="1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6"/>
  <sheetViews>
    <sheetView view="pageBreakPreview" topLeftCell="A9" zoomScale="70" zoomScaleNormal="90" zoomScaleSheetLayoutView="70" workbookViewId="0">
      <selection activeCell="M17" sqref="M17:Q17"/>
    </sheetView>
  </sheetViews>
  <sheetFormatPr defaultRowHeight="14.4" x14ac:dyDescent="0.3"/>
  <cols>
    <col min="1" max="1" width="5.44140625" customWidth="1"/>
    <col min="2" max="2" width="32" customWidth="1"/>
    <col min="4" max="4" width="6.6640625" customWidth="1"/>
    <col min="13" max="13" width="16.44140625" customWidth="1"/>
    <col min="17" max="17" width="14.6640625" customWidth="1"/>
    <col min="18" max="18" width="9.109375" customWidth="1"/>
    <col min="19" max="34" width="9.109375" style="25"/>
  </cols>
  <sheetData>
    <row r="1" spans="1:29" ht="18" hidden="1" x14ac:dyDescent="0.35">
      <c r="J1" s="1" t="s">
        <v>0</v>
      </c>
      <c r="K1" s="1"/>
    </row>
    <row r="2" spans="1:29" ht="18" hidden="1" x14ac:dyDescent="0.35">
      <c r="J2" s="1" t="s">
        <v>1</v>
      </c>
      <c r="K2" s="1"/>
    </row>
    <row r="3" spans="1:29" ht="18" hidden="1" x14ac:dyDescent="0.35">
      <c r="J3" s="1" t="s">
        <v>2</v>
      </c>
      <c r="K3" s="1"/>
    </row>
    <row r="4" spans="1:29" ht="18" hidden="1" x14ac:dyDescent="0.35">
      <c r="J4" s="1" t="s">
        <v>64</v>
      </c>
      <c r="K4" s="1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18" hidden="1" x14ac:dyDescent="0.35">
      <c r="J5" s="1" t="s">
        <v>65</v>
      </c>
      <c r="K5" s="1"/>
    </row>
    <row r="6" spans="1:29" ht="18" hidden="1" x14ac:dyDescent="0.35">
      <c r="J6" s="1" t="s">
        <v>49</v>
      </c>
      <c r="K6" s="1"/>
    </row>
    <row r="7" spans="1:29" ht="18" hidden="1" x14ac:dyDescent="0.35">
      <c r="J7" s="1" t="s">
        <v>3</v>
      </c>
      <c r="K7" s="1"/>
    </row>
    <row r="8" spans="1:29" ht="18" hidden="1" x14ac:dyDescent="0.35">
      <c r="A8" s="1"/>
    </row>
    <row r="9" spans="1:29" ht="125.4" customHeight="1" x14ac:dyDescent="0.3">
      <c r="A9" s="2"/>
      <c r="N9" s="84"/>
      <c r="O9" s="84"/>
      <c r="P9" s="108" t="s">
        <v>172</v>
      </c>
      <c r="Q9" s="108"/>
      <c r="R9" s="108"/>
    </row>
    <row r="10" spans="1:29" ht="17.399999999999999" x14ac:dyDescent="0.3">
      <c r="H10" s="3" t="s">
        <v>4</v>
      </c>
      <c r="P10" s="40"/>
    </row>
    <row r="11" spans="1:29" ht="17.399999999999999" x14ac:dyDescent="0.3">
      <c r="H11" s="3" t="s">
        <v>5</v>
      </c>
    </row>
    <row r="12" spans="1:29" ht="17.399999999999999" x14ac:dyDescent="0.3">
      <c r="H12" s="3" t="s">
        <v>171</v>
      </c>
    </row>
    <row r="13" spans="1:29" ht="17.399999999999999" x14ac:dyDescent="0.3">
      <c r="H13" s="3"/>
    </row>
    <row r="14" spans="1:29" ht="18" x14ac:dyDescent="0.35">
      <c r="H14" s="3" t="s">
        <v>48</v>
      </c>
      <c r="Q14" s="4"/>
    </row>
    <row r="15" spans="1:29" ht="18" x14ac:dyDescent="0.35">
      <c r="H15" s="3"/>
      <c r="Q15" s="4"/>
    </row>
    <row r="16" spans="1:29" ht="17.399999999999999" x14ac:dyDescent="0.3">
      <c r="A16" s="101" t="s">
        <v>113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</row>
    <row r="17" spans="1:34" ht="32.25" customHeight="1" x14ac:dyDescent="0.3">
      <c r="A17" s="102" t="s">
        <v>6</v>
      </c>
      <c r="B17" s="103" t="s">
        <v>7</v>
      </c>
      <c r="C17" s="104" t="s">
        <v>8</v>
      </c>
      <c r="D17" s="104"/>
      <c r="E17" s="105" t="s">
        <v>9</v>
      </c>
      <c r="F17" s="105" t="s">
        <v>10</v>
      </c>
      <c r="G17" s="105" t="s">
        <v>11</v>
      </c>
      <c r="H17" s="100" t="s">
        <v>12</v>
      </c>
      <c r="I17" s="106" t="s">
        <v>13</v>
      </c>
      <c r="J17" s="106"/>
      <c r="K17" s="100" t="s">
        <v>14</v>
      </c>
      <c r="L17" s="100" t="s">
        <v>84</v>
      </c>
      <c r="M17" s="103" t="s">
        <v>15</v>
      </c>
      <c r="N17" s="103"/>
      <c r="O17" s="103"/>
      <c r="P17" s="103"/>
      <c r="Q17" s="103"/>
      <c r="R17" s="100" t="s">
        <v>16</v>
      </c>
    </row>
    <row r="18" spans="1:34" x14ac:dyDescent="0.3">
      <c r="A18" s="102"/>
      <c r="B18" s="103"/>
      <c r="C18" s="107" t="s">
        <v>17</v>
      </c>
      <c r="D18" s="107" t="s">
        <v>18</v>
      </c>
      <c r="E18" s="105"/>
      <c r="F18" s="105"/>
      <c r="G18" s="105"/>
      <c r="H18" s="100"/>
      <c r="I18" s="100" t="s">
        <v>19</v>
      </c>
      <c r="J18" s="100" t="s">
        <v>20</v>
      </c>
      <c r="K18" s="100"/>
      <c r="L18" s="100"/>
      <c r="M18" s="100" t="s">
        <v>19</v>
      </c>
      <c r="N18" s="103" t="s">
        <v>21</v>
      </c>
      <c r="O18" s="103"/>
      <c r="P18" s="103"/>
      <c r="Q18" s="103"/>
      <c r="R18" s="100"/>
    </row>
    <row r="19" spans="1:34" ht="91.5" customHeight="1" x14ac:dyDescent="0.3">
      <c r="A19" s="102"/>
      <c r="B19" s="103"/>
      <c r="C19" s="107"/>
      <c r="D19" s="107"/>
      <c r="E19" s="105"/>
      <c r="F19" s="105"/>
      <c r="G19" s="105"/>
      <c r="H19" s="100"/>
      <c r="I19" s="100"/>
      <c r="J19" s="100"/>
      <c r="K19" s="100"/>
      <c r="L19" s="100"/>
      <c r="M19" s="100"/>
      <c r="N19" s="85" t="s">
        <v>22</v>
      </c>
      <c r="O19" s="85" t="s">
        <v>23</v>
      </c>
      <c r="P19" s="85" t="s">
        <v>24</v>
      </c>
      <c r="Q19" s="85" t="s">
        <v>25</v>
      </c>
      <c r="R19" s="100"/>
    </row>
    <row r="20" spans="1:34" x14ac:dyDescent="0.3">
      <c r="A20" s="102"/>
      <c r="B20" s="103"/>
      <c r="C20" s="107"/>
      <c r="D20" s="107"/>
      <c r="E20" s="105"/>
      <c r="F20" s="105"/>
      <c r="G20" s="105"/>
      <c r="H20" s="86" t="s">
        <v>26</v>
      </c>
      <c r="I20" s="86" t="s">
        <v>26</v>
      </c>
      <c r="J20" s="86" t="s">
        <v>26</v>
      </c>
      <c r="K20" s="86" t="s">
        <v>27</v>
      </c>
      <c r="L20" s="87" t="s">
        <v>87</v>
      </c>
      <c r="M20" s="86" t="s">
        <v>28</v>
      </c>
      <c r="N20" s="86" t="s">
        <v>28</v>
      </c>
      <c r="O20" s="86" t="s">
        <v>28</v>
      </c>
      <c r="P20" s="86" t="s">
        <v>28</v>
      </c>
      <c r="Q20" s="86" t="s">
        <v>28</v>
      </c>
      <c r="R20" s="100"/>
    </row>
    <row r="21" spans="1:34" x14ac:dyDescent="0.3">
      <c r="A21" s="88">
        <v>1</v>
      </c>
      <c r="B21" s="88">
        <v>2</v>
      </c>
      <c r="C21" s="88">
        <v>3</v>
      </c>
      <c r="D21" s="88">
        <v>4</v>
      </c>
      <c r="E21" s="88">
        <v>5</v>
      </c>
      <c r="F21" s="88">
        <v>6</v>
      </c>
      <c r="G21" s="88">
        <v>7</v>
      </c>
      <c r="H21" s="88">
        <v>8</v>
      </c>
      <c r="I21" s="88">
        <v>9</v>
      </c>
      <c r="J21" s="88">
        <v>10</v>
      </c>
      <c r="K21" s="89" t="s">
        <v>85</v>
      </c>
      <c r="L21" s="89" t="s">
        <v>86</v>
      </c>
      <c r="M21" s="88">
        <v>12</v>
      </c>
      <c r="N21" s="88">
        <v>13</v>
      </c>
      <c r="O21" s="88">
        <v>14</v>
      </c>
      <c r="P21" s="88">
        <v>15</v>
      </c>
      <c r="Q21" s="88">
        <v>16</v>
      </c>
      <c r="R21" s="88">
        <v>17</v>
      </c>
    </row>
    <row r="22" spans="1:34" s="23" customFormat="1" x14ac:dyDescent="0.3">
      <c r="A22" s="44" t="s">
        <v>30</v>
      </c>
      <c r="B22" s="90" t="s">
        <v>168</v>
      </c>
      <c r="C22" s="88">
        <v>1979</v>
      </c>
      <c r="D22" s="91"/>
      <c r="E22" s="88" t="s">
        <v>83</v>
      </c>
      <c r="F22" s="42">
        <v>5</v>
      </c>
      <c r="G22" s="42">
        <v>5</v>
      </c>
      <c r="H22" s="42">
        <v>3816.87</v>
      </c>
      <c r="I22" s="42">
        <v>145</v>
      </c>
      <c r="J22" s="42">
        <v>3517.6</v>
      </c>
      <c r="K22" s="66">
        <v>145</v>
      </c>
      <c r="L22" s="44">
        <v>42</v>
      </c>
      <c r="M22" s="39">
        <f>'Приложение 2'!E9</f>
        <v>8223263.9199999999</v>
      </c>
      <c r="N22" s="43">
        <v>0</v>
      </c>
      <c r="O22" s="43">
        <v>0</v>
      </c>
      <c r="P22" s="43">
        <v>0</v>
      </c>
      <c r="Q22" s="39">
        <f t="shared" ref="Q22:Q27" si="0">M22</f>
        <v>8223263.9199999999</v>
      </c>
      <c r="R22" s="43">
        <v>2022</v>
      </c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1:34" s="23" customFormat="1" x14ac:dyDescent="0.3">
      <c r="A23" s="44" t="s">
        <v>32</v>
      </c>
      <c r="B23" s="90" t="s">
        <v>167</v>
      </c>
      <c r="C23" s="88">
        <v>1979</v>
      </c>
      <c r="D23" s="91"/>
      <c r="E23" s="88" t="s">
        <v>83</v>
      </c>
      <c r="F23" s="42">
        <v>5</v>
      </c>
      <c r="G23" s="42">
        <v>5</v>
      </c>
      <c r="H23" s="42">
        <v>3776.31</v>
      </c>
      <c r="I23" s="42">
        <v>125</v>
      </c>
      <c r="J23" s="42">
        <v>3464.9</v>
      </c>
      <c r="K23" s="66">
        <v>125</v>
      </c>
      <c r="L23" s="44">
        <v>40</v>
      </c>
      <c r="M23" s="39">
        <f>'Приложение 2'!E10</f>
        <v>8200259.8899999997</v>
      </c>
      <c r="N23" s="43">
        <v>0</v>
      </c>
      <c r="O23" s="43">
        <v>0</v>
      </c>
      <c r="P23" s="43">
        <v>0</v>
      </c>
      <c r="Q23" s="39">
        <f t="shared" si="0"/>
        <v>8200259.8899999997</v>
      </c>
      <c r="R23" s="43">
        <v>2022</v>
      </c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4" s="23" customFormat="1" ht="12.75" customHeight="1" x14ac:dyDescent="0.3">
      <c r="A24" s="44" t="s">
        <v>33</v>
      </c>
      <c r="B24" s="90" t="s">
        <v>166</v>
      </c>
      <c r="C24" s="88">
        <v>1960</v>
      </c>
      <c r="D24" s="91"/>
      <c r="E24" s="88" t="s">
        <v>31</v>
      </c>
      <c r="F24" s="42">
        <v>2</v>
      </c>
      <c r="G24" s="42">
        <v>3</v>
      </c>
      <c r="H24" s="42">
        <v>633.5</v>
      </c>
      <c r="I24" s="42">
        <v>37</v>
      </c>
      <c r="J24" s="42">
        <v>594.09</v>
      </c>
      <c r="K24" s="66">
        <v>37</v>
      </c>
      <c r="L24" s="44">
        <v>12</v>
      </c>
      <c r="M24" s="39">
        <f>'Приложение 2'!E11</f>
        <v>2232744.0299999998</v>
      </c>
      <c r="N24" s="42">
        <v>0</v>
      </c>
      <c r="O24" s="42">
        <v>0</v>
      </c>
      <c r="P24" s="42">
        <v>0</v>
      </c>
      <c r="Q24" s="39">
        <f t="shared" si="0"/>
        <v>2232744.0299999998</v>
      </c>
      <c r="R24" s="43">
        <v>2022</v>
      </c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1:34" s="23" customFormat="1" x14ac:dyDescent="0.3">
      <c r="A25" s="44" t="s">
        <v>34</v>
      </c>
      <c r="B25" s="90" t="s">
        <v>67</v>
      </c>
      <c r="C25" s="88">
        <v>1987</v>
      </c>
      <c r="D25" s="91"/>
      <c r="E25" s="88" t="s">
        <v>31</v>
      </c>
      <c r="F25" s="42">
        <v>5</v>
      </c>
      <c r="G25" s="42">
        <v>6</v>
      </c>
      <c r="H25" s="42">
        <v>4707.47</v>
      </c>
      <c r="I25" s="42">
        <v>192</v>
      </c>
      <c r="J25" s="42">
        <v>4287.1000000000004</v>
      </c>
      <c r="K25" s="66">
        <v>192</v>
      </c>
      <c r="L25" s="44">
        <v>81</v>
      </c>
      <c r="M25" s="39">
        <f>'Приложение 2'!E12</f>
        <v>7273332.8200000003</v>
      </c>
      <c r="N25" s="42">
        <v>0</v>
      </c>
      <c r="O25" s="42">
        <v>0</v>
      </c>
      <c r="P25" s="42">
        <v>0</v>
      </c>
      <c r="Q25" s="39">
        <f t="shared" si="0"/>
        <v>7273332.8200000003</v>
      </c>
      <c r="R25" s="43">
        <v>2022</v>
      </c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</row>
    <row r="26" spans="1:34" s="23" customFormat="1" x14ac:dyDescent="0.3">
      <c r="A26" s="44" t="s">
        <v>35</v>
      </c>
      <c r="B26" s="90" t="s">
        <v>68</v>
      </c>
      <c r="C26" s="88">
        <v>1974</v>
      </c>
      <c r="D26" s="91"/>
      <c r="E26" s="88" t="s">
        <v>31</v>
      </c>
      <c r="F26" s="42">
        <v>2</v>
      </c>
      <c r="G26" s="42">
        <v>3</v>
      </c>
      <c r="H26" s="42">
        <v>968.54</v>
      </c>
      <c r="I26" s="42">
        <v>46</v>
      </c>
      <c r="J26" s="42">
        <v>894.73</v>
      </c>
      <c r="K26" s="66">
        <v>46</v>
      </c>
      <c r="L26" s="44">
        <v>11</v>
      </c>
      <c r="M26" s="39">
        <f>'Приложение 2'!E13</f>
        <v>5568328.29</v>
      </c>
      <c r="N26" s="42">
        <v>0</v>
      </c>
      <c r="O26" s="42">
        <v>0</v>
      </c>
      <c r="P26" s="42">
        <v>0</v>
      </c>
      <c r="Q26" s="39">
        <f t="shared" si="0"/>
        <v>5568328.29</v>
      </c>
      <c r="R26" s="43">
        <v>2022</v>
      </c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1:34" s="23" customFormat="1" x14ac:dyDescent="0.3">
      <c r="A27" s="44" t="s">
        <v>36</v>
      </c>
      <c r="B27" s="90" t="s">
        <v>147</v>
      </c>
      <c r="C27" s="88">
        <v>1994</v>
      </c>
      <c r="D27" s="91"/>
      <c r="E27" s="88" t="s">
        <v>31</v>
      </c>
      <c r="F27" s="42">
        <v>2</v>
      </c>
      <c r="G27" s="42">
        <v>2</v>
      </c>
      <c r="H27" s="42">
        <v>1082</v>
      </c>
      <c r="I27" s="42">
        <v>31</v>
      </c>
      <c r="J27" s="42">
        <v>996.6</v>
      </c>
      <c r="K27" s="66">
        <v>31</v>
      </c>
      <c r="L27" s="44">
        <v>12</v>
      </c>
      <c r="M27" s="39">
        <f>'Приложение 2'!E14</f>
        <v>3403243.17</v>
      </c>
      <c r="N27" s="42">
        <v>0</v>
      </c>
      <c r="O27" s="42">
        <v>0</v>
      </c>
      <c r="P27" s="42">
        <v>0</v>
      </c>
      <c r="Q27" s="39">
        <f t="shared" si="0"/>
        <v>3403243.17</v>
      </c>
      <c r="R27" s="43">
        <v>2022</v>
      </c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</row>
    <row r="28" spans="1:34" s="23" customFormat="1" x14ac:dyDescent="0.3">
      <c r="A28" s="44" t="s">
        <v>37</v>
      </c>
      <c r="B28" s="90" t="s">
        <v>146</v>
      </c>
      <c r="C28" s="88">
        <v>1972</v>
      </c>
      <c r="D28" s="91"/>
      <c r="E28" s="88" t="s">
        <v>31</v>
      </c>
      <c r="F28" s="42">
        <v>3</v>
      </c>
      <c r="G28" s="42">
        <v>3</v>
      </c>
      <c r="H28" s="42">
        <v>1595.3</v>
      </c>
      <c r="I28" s="42">
        <v>76</v>
      </c>
      <c r="J28" s="42">
        <v>1553.69</v>
      </c>
      <c r="K28" s="66">
        <v>106</v>
      </c>
      <c r="L28" s="44">
        <v>52</v>
      </c>
      <c r="M28" s="39">
        <f>'Приложение 2'!E15</f>
        <v>5920154.6200000001</v>
      </c>
      <c r="N28" s="42">
        <v>0</v>
      </c>
      <c r="O28" s="42">
        <v>0</v>
      </c>
      <c r="P28" s="42">
        <v>0</v>
      </c>
      <c r="Q28" s="39">
        <f t="shared" ref="Q28:Q72" si="1">M28</f>
        <v>5920154.6200000001</v>
      </c>
      <c r="R28" s="43">
        <v>2022</v>
      </c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</row>
    <row r="29" spans="1:34" s="23" customFormat="1" x14ac:dyDescent="0.3">
      <c r="A29" s="44" t="s">
        <v>38</v>
      </c>
      <c r="B29" s="90" t="s">
        <v>145</v>
      </c>
      <c r="C29" s="88">
        <v>1996</v>
      </c>
      <c r="D29" s="91"/>
      <c r="E29" s="88" t="s">
        <v>31</v>
      </c>
      <c r="F29" s="42">
        <v>3</v>
      </c>
      <c r="G29" s="42">
        <v>3</v>
      </c>
      <c r="H29" s="42">
        <v>1239.7</v>
      </c>
      <c r="I29" s="42">
        <v>50</v>
      </c>
      <c r="J29" s="42">
        <v>1161.7</v>
      </c>
      <c r="K29" s="66">
        <v>50</v>
      </c>
      <c r="L29" s="44">
        <v>28</v>
      </c>
      <c r="M29" s="39">
        <f>'Приложение 2'!E16</f>
        <v>4194852.42</v>
      </c>
      <c r="N29" s="43">
        <v>0</v>
      </c>
      <c r="O29" s="43">
        <v>0</v>
      </c>
      <c r="P29" s="43">
        <v>0</v>
      </c>
      <c r="Q29" s="39">
        <f t="shared" si="1"/>
        <v>4194852.42</v>
      </c>
      <c r="R29" s="43">
        <v>2022</v>
      </c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</row>
    <row r="30" spans="1:34" s="23" customFormat="1" x14ac:dyDescent="0.3">
      <c r="A30" s="44" t="s">
        <v>39</v>
      </c>
      <c r="B30" s="90" t="s">
        <v>144</v>
      </c>
      <c r="C30" s="88">
        <v>1970</v>
      </c>
      <c r="D30" s="91"/>
      <c r="E30" s="88" t="s">
        <v>31</v>
      </c>
      <c r="F30" s="42">
        <v>5</v>
      </c>
      <c r="G30" s="42">
        <v>4</v>
      </c>
      <c r="H30" s="42">
        <v>3578.95</v>
      </c>
      <c r="I30" s="42">
        <v>112</v>
      </c>
      <c r="J30" s="42">
        <v>3265.3</v>
      </c>
      <c r="K30" s="66">
        <v>112</v>
      </c>
      <c r="L30" s="92">
        <v>60</v>
      </c>
      <c r="M30" s="39">
        <f>'Приложение 2'!E17</f>
        <v>7713115.7400000002</v>
      </c>
      <c r="N30" s="43">
        <v>0</v>
      </c>
      <c r="O30" s="43">
        <v>0</v>
      </c>
      <c r="P30" s="43">
        <v>0</v>
      </c>
      <c r="Q30" s="39">
        <f t="shared" si="1"/>
        <v>7713115.7400000002</v>
      </c>
      <c r="R30" s="43">
        <v>2022</v>
      </c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</row>
    <row r="31" spans="1:34" s="23" customFormat="1" x14ac:dyDescent="0.3">
      <c r="A31" s="44">
        <v>10</v>
      </c>
      <c r="B31" s="93" t="s">
        <v>143</v>
      </c>
      <c r="C31" s="88">
        <v>1958</v>
      </c>
      <c r="D31" s="91"/>
      <c r="E31" s="88" t="s">
        <v>31</v>
      </c>
      <c r="F31" s="42">
        <v>2</v>
      </c>
      <c r="G31" s="42">
        <v>2</v>
      </c>
      <c r="H31" s="42">
        <v>728.1</v>
      </c>
      <c r="I31" s="42">
        <v>22</v>
      </c>
      <c r="J31" s="42">
        <v>586.79999999999995</v>
      </c>
      <c r="K31" s="66">
        <v>22</v>
      </c>
      <c r="L31" s="92">
        <v>12</v>
      </c>
      <c r="M31" s="39">
        <f>'Приложение 2'!E18</f>
        <v>4533146.97</v>
      </c>
      <c r="N31" s="42">
        <v>0</v>
      </c>
      <c r="O31" s="42">
        <v>0</v>
      </c>
      <c r="P31" s="42">
        <v>0</v>
      </c>
      <c r="Q31" s="39">
        <f t="shared" si="1"/>
        <v>4533146.97</v>
      </c>
      <c r="R31" s="43">
        <v>2022</v>
      </c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</row>
    <row r="32" spans="1:34" s="23" customFormat="1" x14ac:dyDescent="0.3">
      <c r="A32" s="44">
        <v>11</v>
      </c>
      <c r="B32" s="93" t="s">
        <v>142</v>
      </c>
      <c r="C32" s="42">
        <v>1964</v>
      </c>
      <c r="D32" s="91"/>
      <c r="E32" s="42" t="s">
        <v>31</v>
      </c>
      <c r="F32" s="42">
        <v>2</v>
      </c>
      <c r="G32" s="42">
        <v>2</v>
      </c>
      <c r="H32" s="42">
        <v>665.9</v>
      </c>
      <c r="I32" s="42">
        <v>665.9</v>
      </c>
      <c r="J32" s="42">
        <v>619.1</v>
      </c>
      <c r="K32" s="66">
        <v>41</v>
      </c>
      <c r="L32" s="92">
        <v>16</v>
      </c>
      <c r="M32" s="39">
        <f>'Приложение 2'!E19</f>
        <v>2943162.58</v>
      </c>
      <c r="N32" s="42">
        <v>0</v>
      </c>
      <c r="O32" s="42">
        <v>0</v>
      </c>
      <c r="P32" s="42">
        <v>0</v>
      </c>
      <c r="Q32" s="39">
        <f t="shared" si="1"/>
        <v>2943162.58</v>
      </c>
      <c r="R32" s="43">
        <v>2022</v>
      </c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</row>
    <row r="33" spans="1:34" s="24" customFormat="1" x14ac:dyDescent="0.3">
      <c r="A33" s="44">
        <v>12</v>
      </c>
      <c r="B33" s="93" t="s">
        <v>141</v>
      </c>
      <c r="C33" s="42">
        <v>1953</v>
      </c>
      <c r="D33" s="91"/>
      <c r="E33" s="42" t="s">
        <v>31</v>
      </c>
      <c r="F33" s="42">
        <v>2</v>
      </c>
      <c r="G33" s="42">
        <v>1</v>
      </c>
      <c r="H33" s="42">
        <v>430.83</v>
      </c>
      <c r="I33" s="42">
        <v>430.83</v>
      </c>
      <c r="J33" s="42">
        <v>302.57</v>
      </c>
      <c r="K33" s="66">
        <v>15</v>
      </c>
      <c r="L33" s="44">
        <v>12</v>
      </c>
      <c r="M33" s="39">
        <f>'Приложение 2'!E20</f>
        <v>2611679</v>
      </c>
      <c r="N33" s="42">
        <v>0</v>
      </c>
      <c r="O33" s="42">
        <v>0</v>
      </c>
      <c r="P33" s="42">
        <v>0</v>
      </c>
      <c r="Q33" s="39">
        <f t="shared" si="1"/>
        <v>2611679</v>
      </c>
      <c r="R33" s="43">
        <v>2022</v>
      </c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</row>
    <row r="34" spans="1:34" s="24" customFormat="1" x14ac:dyDescent="0.3">
      <c r="A34" s="44">
        <v>13</v>
      </c>
      <c r="B34" s="93" t="s">
        <v>71</v>
      </c>
      <c r="C34" s="42">
        <v>1994</v>
      </c>
      <c r="D34" s="91"/>
      <c r="E34" s="42" t="s">
        <v>31</v>
      </c>
      <c r="F34" s="42">
        <v>3</v>
      </c>
      <c r="G34" s="42">
        <v>3</v>
      </c>
      <c r="H34" s="42">
        <v>2445.1999999999998</v>
      </c>
      <c r="I34" s="42">
        <v>1695.5</v>
      </c>
      <c r="J34" s="42">
        <v>749.7</v>
      </c>
      <c r="K34" s="66">
        <v>87</v>
      </c>
      <c r="L34" s="44">
        <v>28</v>
      </c>
      <c r="M34" s="39">
        <f>'Приложение 2'!E21</f>
        <v>6065215.3199999994</v>
      </c>
      <c r="N34" s="42">
        <v>0</v>
      </c>
      <c r="O34" s="42">
        <v>0</v>
      </c>
      <c r="P34" s="42">
        <v>0</v>
      </c>
      <c r="Q34" s="39">
        <f t="shared" si="1"/>
        <v>6065215.3199999994</v>
      </c>
      <c r="R34" s="43">
        <v>2022</v>
      </c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</row>
    <row r="35" spans="1:34" s="24" customFormat="1" x14ac:dyDescent="0.3">
      <c r="A35" s="44">
        <v>14</v>
      </c>
      <c r="B35" s="90" t="s">
        <v>140</v>
      </c>
      <c r="C35" s="42">
        <v>1985</v>
      </c>
      <c r="D35" s="91"/>
      <c r="E35" s="42" t="s">
        <v>31</v>
      </c>
      <c r="F35" s="42">
        <v>5</v>
      </c>
      <c r="G35" s="42">
        <v>6</v>
      </c>
      <c r="H35" s="42">
        <v>4557.6000000000004</v>
      </c>
      <c r="I35" s="42">
        <v>4557.6000000000004</v>
      </c>
      <c r="J35" s="42">
        <v>4108.8</v>
      </c>
      <c r="K35" s="66">
        <v>316</v>
      </c>
      <c r="L35" s="44">
        <v>65</v>
      </c>
      <c r="M35" s="39">
        <f>'Приложение 2'!E22</f>
        <v>8511490.8699999992</v>
      </c>
      <c r="N35" s="42">
        <v>0</v>
      </c>
      <c r="O35" s="42">
        <v>0</v>
      </c>
      <c r="P35" s="42">
        <v>0</v>
      </c>
      <c r="Q35" s="39">
        <f t="shared" si="1"/>
        <v>8511490.8699999992</v>
      </c>
      <c r="R35" s="43">
        <v>2022</v>
      </c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</row>
    <row r="36" spans="1:34" s="24" customFormat="1" ht="21.6" x14ac:dyDescent="0.3">
      <c r="A36" s="44">
        <v>15</v>
      </c>
      <c r="B36" s="90" t="s">
        <v>139</v>
      </c>
      <c r="C36" s="42">
        <v>1976</v>
      </c>
      <c r="D36" s="91"/>
      <c r="E36" s="42" t="s">
        <v>31</v>
      </c>
      <c r="F36" s="42">
        <v>2</v>
      </c>
      <c r="G36" s="42">
        <v>3</v>
      </c>
      <c r="H36" s="42">
        <v>920.52</v>
      </c>
      <c r="I36" s="42">
        <v>920.52</v>
      </c>
      <c r="J36" s="42">
        <v>830.8</v>
      </c>
      <c r="K36" s="66">
        <v>28</v>
      </c>
      <c r="L36" s="44">
        <v>12</v>
      </c>
      <c r="M36" s="39">
        <f>'Приложение 2'!E23</f>
        <v>4702023.6000000006</v>
      </c>
      <c r="N36" s="42">
        <v>0</v>
      </c>
      <c r="O36" s="42">
        <v>0</v>
      </c>
      <c r="P36" s="42">
        <v>0</v>
      </c>
      <c r="Q36" s="39">
        <f t="shared" si="1"/>
        <v>4702023.6000000006</v>
      </c>
      <c r="R36" s="43">
        <v>2022</v>
      </c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</row>
    <row r="37" spans="1:34" s="24" customFormat="1" ht="26.25" customHeight="1" x14ac:dyDescent="0.3">
      <c r="A37" s="44">
        <v>16</v>
      </c>
      <c r="B37" s="94" t="s">
        <v>138</v>
      </c>
      <c r="C37" s="42">
        <v>1975</v>
      </c>
      <c r="D37" s="91"/>
      <c r="E37" s="42" t="s">
        <v>31</v>
      </c>
      <c r="F37" s="42">
        <v>2</v>
      </c>
      <c r="G37" s="42">
        <v>2</v>
      </c>
      <c r="H37" s="42">
        <v>746.16</v>
      </c>
      <c r="I37" s="42">
        <v>746.16</v>
      </c>
      <c r="J37" s="42">
        <v>706.6</v>
      </c>
      <c r="K37" s="66">
        <v>25</v>
      </c>
      <c r="L37" s="44">
        <v>16</v>
      </c>
      <c r="M37" s="39">
        <f>'Приложение 2'!E24</f>
        <v>2814610.65</v>
      </c>
      <c r="N37" s="42">
        <v>0</v>
      </c>
      <c r="O37" s="42">
        <v>0</v>
      </c>
      <c r="P37" s="42">
        <v>0</v>
      </c>
      <c r="Q37" s="39">
        <f t="shared" si="1"/>
        <v>2814610.65</v>
      </c>
      <c r="R37" s="43">
        <v>2022</v>
      </c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</row>
    <row r="38" spans="1:34" s="24" customFormat="1" ht="21.6" x14ac:dyDescent="0.3">
      <c r="A38" s="44">
        <v>17</v>
      </c>
      <c r="B38" s="94" t="s">
        <v>137</v>
      </c>
      <c r="C38" s="42">
        <v>1993</v>
      </c>
      <c r="D38" s="91"/>
      <c r="E38" s="42" t="s">
        <v>31</v>
      </c>
      <c r="F38" s="42">
        <v>2</v>
      </c>
      <c r="G38" s="42">
        <v>3</v>
      </c>
      <c r="H38" s="42">
        <v>1085.8</v>
      </c>
      <c r="I38" s="42">
        <v>1085.8</v>
      </c>
      <c r="J38" s="42">
        <v>963.93</v>
      </c>
      <c r="K38" s="66">
        <v>36</v>
      </c>
      <c r="L38" s="44">
        <v>18</v>
      </c>
      <c r="M38" s="39">
        <f>'Приложение 2'!E25</f>
        <v>3518263.32</v>
      </c>
      <c r="N38" s="42">
        <v>0</v>
      </c>
      <c r="O38" s="42">
        <v>0</v>
      </c>
      <c r="P38" s="42">
        <v>0</v>
      </c>
      <c r="Q38" s="39">
        <f t="shared" si="1"/>
        <v>3518263.32</v>
      </c>
      <c r="R38" s="43">
        <v>2022</v>
      </c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</row>
    <row r="39" spans="1:34" s="24" customFormat="1" x14ac:dyDescent="0.3">
      <c r="A39" s="44">
        <v>18</v>
      </c>
      <c r="B39" s="94" t="s">
        <v>136</v>
      </c>
      <c r="C39" s="42">
        <v>1981</v>
      </c>
      <c r="D39" s="91"/>
      <c r="E39" s="42" t="s">
        <v>31</v>
      </c>
      <c r="F39" s="42">
        <v>5</v>
      </c>
      <c r="G39" s="42">
        <v>8</v>
      </c>
      <c r="H39" s="42">
        <v>7252.9</v>
      </c>
      <c r="I39" s="42">
        <v>7252.9</v>
      </c>
      <c r="J39" s="42">
        <v>5933.2</v>
      </c>
      <c r="K39" s="66">
        <v>193</v>
      </c>
      <c r="L39" s="44">
        <v>75</v>
      </c>
      <c r="M39" s="39">
        <f>'Приложение 2'!E26</f>
        <v>9952625.6600000001</v>
      </c>
      <c r="N39" s="42">
        <v>0</v>
      </c>
      <c r="O39" s="42">
        <v>0</v>
      </c>
      <c r="P39" s="42">
        <v>0</v>
      </c>
      <c r="Q39" s="39">
        <f t="shared" si="1"/>
        <v>9952625.6600000001</v>
      </c>
      <c r="R39" s="42">
        <v>2022</v>
      </c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</row>
    <row r="40" spans="1:34" s="24" customFormat="1" x14ac:dyDescent="0.3">
      <c r="A40" s="44">
        <v>19</v>
      </c>
      <c r="B40" s="94" t="s">
        <v>72</v>
      </c>
      <c r="C40" s="42">
        <v>1979</v>
      </c>
      <c r="D40" s="91"/>
      <c r="E40" s="42" t="s">
        <v>31</v>
      </c>
      <c r="F40" s="42">
        <v>3</v>
      </c>
      <c r="G40" s="42">
        <v>3</v>
      </c>
      <c r="H40" s="42">
        <v>1316.8</v>
      </c>
      <c r="I40" s="42">
        <v>1316.8</v>
      </c>
      <c r="J40" s="42">
        <v>1277.8</v>
      </c>
      <c r="K40" s="66">
        <v>61</v>
      </c>
      <c r="L40" s="44">
        <v>24</v>
      </c>
      <c r="M40" s="39">
        <f>'Приложение 2'!E27</f>
        <v>4756421.37</v>
      </c>
      <c r="N40" s="42">
        <v>0</v>
      </c>
      <c r="O40" s="42">
        <v>0</v>
      </c>
      <c r="P40" s="42">
        <v>0</v>
      </c>
      <c r="Q40" s="39">
        <f t="shared" si="1"/>
        <v>4756421.37</v>
      </c>
      <c r="R40" s="42">
        <v>2022</v>
      </c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</row>
    <row r="41" spans="1:34" s="24" customFormat="1" x14ac:dyDescent="0.3">
      <c r="A41" s="44">
        <v>20</v>
      </c>
      <c r="B41" s="94" t="s">
        <v>73</v>
      </c>
      <c r="C41" s="42">
        <v>1976</v>
      </c>
      <c r="D41" s="91"/>
      <c r="E41" s="42" t="s">
        <v>31</v>
      </c>
      <c r="F41" s="42">
        <v>3</v>
      </c>
      <c r="G41" s="42">
        <v>3</v>
      </c>
      <c r="H41" s="42">
        <v>1428.8</v>
      </c>
      <c r="I41" s="42">
        <v>1428.8</v>
      </c>
      <c r="J41" s="42">
        <v>1350.3</v>
      </c>
      <c r="K41" s="66">
        <v>67</v>
      </c>
      <c r="L41" s="44">
        <v>24</v>
      </c>
      <c r="M41" s="39">
        <f>'Приложение 2'!E28</f>
        <v>3843026.08</v>
      </c>
      <c r="N41" s="42">
        <v>0</v>
      </c>
      <c r="O41" s="42">
        <v>0</v>
      </c>
      <c r="P41" s="42">
        <v>0</v>
      </c>
      <c r="Q41" s="39">
        <f t="shared" si="1"/>
        <v>3843026.08</v>
      </c>
      <c r="R41" s="42">
        <v>2022</v>
      </c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</row>
    <row r="42" spans="1:34" s="24" customFormat="1" x14ac:dyDescent="0.3">
      <c r="A42" s="44">
        <v>21</v>
      </c>
      <c r="B42" s="90" t="s">
        <v>74</v>
      </c>
      <c r="C42" s="42">
        <v>1968</v>
      </c>
      <c r="D42" s="91"/>
      <c r="E42" s="42" t="s">
        <v>31</v>
      </c>
      <c r="F42" s="42">
        <v>2</v>
      </c>
      <c r="G42" s="42">
        <v>2</v>
      </c>
      <c r="H42" s="42">
        <v>764.7</v>
      </c>
      <c r="I42" s="42">
        <v>764.7</v>
      </c>
      <c r="J42" s="42">
        <v>699.9</v>
      </c>
      <c r="K42" s="66">
        <v>17</v>
      </c>
      <c r="L42" s="44">
        <v>8</v>
      </c>
      <c r="M42" s="39">
        <f>'Приложение 2'!E29</f>
        <v>3477667.97</v>
      </c>
      <c r="N42" s="42">
        <v>0</v>
      </c>
      <c r="O42" s="42">
        <v>0</v>
      </c>
      <c r="P42" s="42">
        <v>0</v>
      </c>
      <c r="Q42" s="39">
        <f t="shared" si="1"/>
        <v>3477667.97</v>
      </c>
      <c r="R42" s="42">
        <v>2022</v>
      </c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</row>
    <row r="43" spans="1:34" s="24" customFormat="1" x14ac:dyDescent="0.3">
      <c r="A43" s="44">
        <v>22</v>
      </c>
      <c r="B43" s="90" t="s">
        <v>75</v>
      </c>
      <c r="C43" s="42">
        <v>1968</v>
      </c>
      <c r="D43" s="91"/>
      <c r="E43" s="42" t="s">
        <v>31</v>
      </c>
      <c r="F43" s="42">
        <v>2</v>
      </c>
      <c r="G43" s="42">
        <v>2</v>
      </c>
      <c r="H43" s="42">
        <v>747.41</v>
      </c>
      <c r="I43" s="42">
        <v>747.41</v>
      </c>
      <c r="J43" s="42">
        <v>675.72</v>
      </c>
      <c r="K43" s="66">
        <v>25</v>
      </c>
      <c r="L43" s="44">
        <v>12</v>
      </c>
      <c r="M43" s="39">
        <f>'Приложение 2'!E30</f>
        <v>3579156.33</v>
      </c>
      <c r="N43" s="42">
        <v>0</v>
      </c>
      <c r="O43" s="42">
        <v>0</v>
      </c>
      <c r="P43" s="42">
        <v>0</v>
      </c>
      <c r="Q43" s="39">
        <f t="shared" si="1"/>
        <v>3579156.33</v>
      </c>
      <c r="R43" s="42">
        <v>2022</v>
      </c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</row>
    <row r="44" spans="1:34" s="24" customFormat="1" x14ac:dyDescent="0.3">
      <c r="A44" s="44">
        <v>23</v>
      </c>
      <c r="B44" s="90" t="s">
        <v>76</v>
      </c>
      <c r="C44" s="42">
        <v>1968</v>
      </c>
      <c r="D44" s="91"/>
      <c r="E44" s="42" t="s">
        <v>31</v>
      </c>
      <c r="F44" s="42">
        <v>2</v>
      </c>
      <c r="G44" s="42">
        <v>2</v>
      </c>
      <c r="H44" s="42">
        <v>759.03</v>
      </c>
      <c r="I44" s="42">
        <v>759.03</v>
      </c>
      <c r="J44" s="42">
        <v>705.11</v>
      </c>
      <c r="K44" s="66">
        <v>32</v>
      </c>
      <c r="L44" s="44">
        <v>12</v>
      </c>
      <c r="M44" s="39">
        <f>'Приложение 2'!E31</f>
        <v>3125841.64</v>
      </c>
      <c r="N44" s="42">
        <v>0</v>
      </c>
      <c r="O44" s="42">
        <v>0</v>
      </c>
      <c r="P44" s="42">
        <v>0</v>
      </c>
      <c r="Q44" s="39">
        <f t="shared" si="1"/>
        <v>3125841.64</v>
      </c>
      <c r="R44" s="42">
        <v>2022</v>
      </c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</row>
    <row r="45" spans="1:34" x14ac:dyDescent="0.3">
      <c r="A45" s="37">
        <v>24</v>
      </c>
      <c r="B45" s="90" t="s">
        <v>77</v>
      </c>
      <c r="C45" s="42">
        <v>1981</v>
      </c>
      <c r="D45" s="79"/>
      <c r="E45" s="42" t="s">
        <v>31</v>
      </c>
      <c r="F45" s="42">
        <v>3</v>
      </c>
      <c r="G45" s="42">
        <v>3</v>
      </c>
      <c r="H45" s="42">
        <v>1611.95</v>
      </c>
      <c r="I45" s="42">
        <v>1611.95</v>
      </c>
      <c r="J45" s="42">
        <v>1463.45</v>
      </c>
      <c r="K45" s="66">
        <v>81</v>
      </c>
      <c r="L45" s="95">
        <v>24</v>
      </c>
      <c r="M45" s="39">
        <f>'Приложение 2'!E32</f>
        <v>6610275.5</v>
      </c>
      <c r="N45" s="42">
        <v>0</v>
      </c>
      <c r="O45" s="42">
        <v>0</v>
      </c>
      <c r="P45" s="42">
        <v>0</v>
      </c>
      <c r="Q45" s="39">
        <f t="shared" si="1"/>
        <v>6610275.5</v>
      </c>
      <c r="R45" s="42">
        <v>2022</v>
      </c>
    </row>
    <row r="46" spans="1:34" x14ac:dyDescent="0.3">
      <c r="A46" s="37">
        <v>25</v>
      </c>
      <c r="B46" s="90" t="s">
        <v>78</v>
      </c>
      <c r="C46" s="42">
        <v>1979</v>
      </c>
      <c r="D46" s="79"/>
      <c r="E46" s="42" t="s">
        <v>31</v>
      </c>
      <c r="F46" s="42">
        <v>3</v>
      </c>
      <c r="G46" s="42">
        <v>3</v>
      </c>
      <c r="H46" s="42">
        <v>1271</v>
      </c>
      <c r="I46" s="42">
        <v>1271</v>
      </c>
      <c r="J46" s="42">
        <v>1193</v>
      </c>
      <c r="K46" s="66">
        <v>44</v>
      </c>
      <c r="L46" s="37">
        <v>12</v>
      </c>
      <c r="M46" s="39">
        <f>'Приложение 2'!E33</f>
        <v>4039236.92</v>
      </c>
      <c r="N46" s="42">
        <v>0</v>
      </c>
      <c r="O46" s="42">
        <v>0</v>
      </c>
      <c r="P46" s="42">
        <v>0</v>
      </c>
      <c r="Q46" s="39">
        <f t="shared" si="1"/>
        <v>4039236.92</v>
      </c>
      <c r="R46" s="42">
        <v>2022</v>
      </c>
    </row>
    <row r="47" spans="1:34" x14ac:dyDescent="0.3">
      <c r="A47" s="37">
        <v>26</v>
      </c>
      <c r="B47" s="90" t="s">
        <v>135</v>
      </c>
      <c r="C47" s="42">
        <v>1996</v>
      </c>
      <c r="D47" s="79"/>
      <c r="E47" s="42" t="s">
        <v>31</v>
      </c>
      <c r="F47" s="42">
        <v>5</v>
      </c>
      <c r="G47" s="42">
        <v>6</v>
      </c>
      <c r="H47" s="42">
        <v>4639.5</v>
      </c>
      <c r="I47" s="42">
        <v>4693.3999999999996</v>
      </c>
      <c r="J47" s="42">
        <v>4147.1000000000004</v>
      </c>
      <c r="K47" s="66">
        <v>166</v>
      </c>
      <c r="L47" s="37">
        <v>45</v>
      </c>
      <c r="M47" s="39">
        <f>'Приложение 2'!E34</f>
        <v>7767242.8600000003</v>
      </c>
      <c r="N47" s="42">
        <v>0</v>
      </c>
      <c r="O47" s="42">
        <v>0</v>
      </c>
      <c r="P47" s="42">
        <v>0</v>
      </c>
      <c r="Q47" s="39">
        <f t="shared" si="1"/>
        <v>7767242.8600000003</v>
      </c>
      <c r="R47" s="42">
        <v>2022</v>
      </c>
    </row>
    <row r="48" spans="1:34" x14ac:dyDescent="0.3">
      <c r="A48" s="37">
        <v>27</v>
      </c>
      <c r="B48" s="90" t="s">
        <v>134</v>
      </c>
      <c r="C48" s="42">
        <v>1983</v>
      </c>
      <c r="D48" s="79"/>
      <c r="E48" s="42" t="s">
        <v>83</v>
      </c>
      <c r="F48" s="42">
        <v>5</v>
      </c>
      <c r="G48" s="42">
        <v>4</v>
      </c>
      <c r="H48" s="42">
        <v>2934.9</v>
      </c>
      <c r="I48" s="42">
        <v>2934.9</v>
      </c>
      <c r="J48" s="42">
        <v>2649.3</v>
      </c>
      <c r="K48" s="66">
        <v>211</v>
      </c>
      <c r="L48" s="37">
        <v>60</v>
      </c>
      <c r="M48" s="39">
        <f>'Приложение 2'!E35</f>
        <v>5967515.8600000003</v>
      </c>
      <c r="N48" s="42">
        <v>0</v>
      </c>
      <c r="O48" s="42">
        <v>0</v>
      </c>
      <c r="P48" s="42">
        <v>0</v>
      </c>
      <c r="Q48" s="39">
        <f t="shared" si="1"/>
        <v>5967515.8600000003</v>
      </c>
      <c r="R48" s="42">
        <v>2022</v>
      </c>
    </row>
    <row r="49" spans="1:18" ht="21.6" x14ac:dyDescent="0.3">
      <c r="A49" s="37">
        <v>28</v>
      </c>
      <c r="B49" s="90" t="s">
        <v>133</v>
      </c>
      <c r="C49" s="42">
        <v>1975</v>
      </c>
      <c r="D49" s="79"/>
      <c r="E49" s="42" t="s">
        <v>31</v>
      </c>
      <c r="F49" s="42">
        <v>2</v>
      </c>
      <c r="G49" s="42">
        <v>2</v>
      </c>
      <c r="H49" s="42">
        <v>746.16</v>
      </c>
      <c r="I49" s="42">
        <v>746.16</v>
      </c>
      <c r="J49" s="42">
        <v>706.6</v>
      </c>
      <c r="K49" s="66">
        <v>25</v>
      </c>
      <c r="L49" s="37">
        <v>8</v>
      </c>
      <c r="M49" s="39">
        <f>'Приложение 2'!E36</f>
        <v>2408657.19</v>
      </c>
      <c r="N49" s="42">
        <v>0</v>
      </c>
      <c r="O49" s="42">
        <v>0</v>
      </c>
      <c r="P49" s="42">
        <v>0</v>
      </c>
      <c r="Q49" s="39">
        <f t="shared" si="1"/>
        <v>2408657.19</v>
      </c>
      <c r="R49" s="42">
        <v>2022</v>
      </c>
    </row>
    <row r="50" spans="1:18" ht="21.6" x14ac:dyDescent="0.3">
      <c r="A50" s="37">
        <v>29</v>
      </c>
      <c r="B50" s="90" t="s">
        <v>132</v>
      </c>
      <c r="C50" s="42">
        <v>1986</v>
      </c>
      <c r="D50" s="79"/>
      <c r="E50" s="42" t="s">
        <v>83</v>
      </c>
      <c r="F50" s="42">
        <v>3</v>
      </c>
      <c r="G50" s="42">
        <v>2</v>
      </c>
      <c r="H50" s="42">
        <v>935.54</v>
      </c>
      <c r="I50" s="42">
        <v>935.54</v>
      </c>
      <c r="J50" s="42">
        <v>894.17</v>
      </c>
      <c r="K50" s="66">
        <v>31</v>
      </c>
      <c r="L50" s="37">
        <v>8</v>
      </c>
      <c r="M50" s="39">
        <f>'Приложение 2'!E37</f>
        <v>2822727.95</v>
      </c>
      <c r="N50" s="42">
        <v>0</v>
      </c>
      <c r="O50" s="42">
        <v>0</v>
      </c>
      <c r="P50" s="42">
        <v>0</v>
      </c>
      <c r="Q50" s="39">
        <f t="shared" si="1"/>
        <v>2822727.95</v>
      </c>
      <c r="R50" s="42">
        <v>2022</v>
      </c>
    </row>
    <row r="51" spans="1:18" x14ac:dyDescent="0.3">
      <c r="A51" s="37">
        <v>30</v>
      </c>
      <c r="B51" s="90" t="s">
        <v>131</v>
      </c>
      <c r="C51" s="42">
        <v>1981</v>
      </c>
      <c r="D51" s="79"/>
      <c r="E51" s="42" t="s">
        <v>83</v>
      </c>
      <c r="F51" s="42">
        <v>5</v>
      </c>
      <c r="G51" s="42">
        <v>5</v>
      </c>
      <c r="H51" s="42">
        <v>3910.3</v>
      </c>
      <c r="I51" s="42">
        <v>3910.3</v>
      </c>
      <c r="J51" s="42">
        <v>3523.4</v>
      </c>
      <c r="K51" s="66">
        <v>145</v>
      </c>
      <c r="L51" s="37">
        <v>45</v>
      </c>
      <c r="M51" s="39">
        <f>'Приложение 2'!E38</f>
        <v>6677934.4100000001</v>
      </c>
      <c r="N51" s="42">
        <v>0</v>
      </c>
      <c r="O51" s="42">
        <v>0</v>
      </c>
      <c r="P51" s="42">
        <v>0</v>
      </c>
      <c r="Q51" s="39">
        <f t="shared" si="1"/>
        <v>6677934.4100000001</v>
      </c>
      <c r="R51" s="42">
        <v>2022</v>
      </c>
    </row>
    <row r="52" spans="1:18" x14ac:dyDescent="0.3">
      <c r="A52" s="37">
        <v>31</v>
      </c>
      <c r="B52" s="90" t="s">
        <v>80</v>
      </c>
      <c r="C52" s="42">
        <v>1991</v>
      </c>
      <c r="D52" s="79"/>
      <c r="E52" s="42" t="s">
        <v>31</v>
      </c>
      <c r="F52" s="42">
        <v>2</v>
      </c>
      <c r="G52" s="42">
        <v>2</v>
      </c>
      <c r="H52" s="42">
        <v>665.9</v>
      </c>
      <c r="I52" s="42">
        <v>665.9</v>
      </c>
      <c r="J52" s="42">
        <v>619.1</v>
      </c>
      <c r="K52" s="66">
        <v>41</v>
      </c>
      <c r="L52" s="37">
        <v>12</v>
      </c>
      <c r="M52" s="39">
        <f>'Приложение 2'!E39</f>
        <v>6407298.7699999996</v>
      </c>
      <c r="N52" s="42">
        <v>0</v>
      </c>
      <c r="O52" s="42">
        <v>0</v>
      </c>
      <c r="P52" s="42">
        <v>0</v>
      </c>
      <c r="Q52" s="39">
        <f t="shared" si="1"/>
        <v>6407298.7699999996</v>
      </c>
      <c r="R52" s="42">
        <v>2022</v>
      </c>
    </row>
    <row r="53" spans="1:18" x14ac:dyDescent="0.3">
      <c r="A53" s="37">
        <v>32</v>
      </c>
      <c r="B53" s="90" t="s">
        <v>130</v>
      </c>
      <c r="C53" s="42">
        <v>1981</v>
      </c>
      <c r="D53" s="79"/>
      <c r="E53" s="42" t="s">
        <v>31</v>
      </c>
      <c r="F53" s="42">
        <v>2</v>
      </c>
      <c r="G53" s="42">
        <v>1</v>
      </c>
      <c r="H53" s="42">
        <v>430.83</v>
      </c>
      <c r="I53" s="42">
        <v>430.83</v>
      </c>
      <c r="J53" s="42">
        <v>302.57</v>
      </c>
      <c r="K53" s="66">
        <v>15</v>
      </c>
      <c r="L53" s="37">
        <v>8</v>
      </c>
      <c r="M53" s="39">
        <f>'Приложение 2'!E40</f>
        <v>5778070.9100000001</v>
      </c>
      <c r="N53" s="42">
        <v>0</v>
      </c>
      <c r="O53" s="42">
        <v>0</v>
      </c>
      <c r="P53" s="42">
        <v>0</v>
      </c>
      <c r="Q53" s="39">
        <f t="shared" si="1"/>
        <v>5778070.9100000001</v>
      </c>
      <c r="R53" s="42">
        <v>2022</v>
      </c>
    </row>
    <row r="54" spans="1:18" x14ac:dyDescent="0.3">
      <c r="A54" s="37">
        <v>33</v>
      </c>
      <c r="B54" s="90" t="s">
        <v>129</v>
      </c>
      <c r="C54" s="42">
        <v>1969</v>
      </c>
      <c r="D54" s="79"/>
      <c r="E54" s="42" t="s">
        <v>31</v>
      </c>
      <c r="F54" s="42">
        <v>3</v>
      </c>
      <c r="G54" s="42">
        <v>3</v>
      </c>
      <c r="H54" s="42">
        <v>2445.1999999999998</v>
      </c>
      <c r="I54" s="42">
        <v>1695.5</v>
      </c>
      <c r="J54" s="42">
        <v>749.7</v>
      </c>
      <c r="K54" s="66">
        <v>87</v>
      </c>
      <c r="L54" s="37">
        <v>52</v>
      </c>
      <c r="M54" s="39">
        <f>'Приложение 2'!E41</f>
        <v>5920154.6200000001</v>
      </c>
      <c r="N54" s="42">
        <v>0</v>
      </c>
      <c r="O54" s="42">
        <v>0</v>
      </c>
      <c r="P54" s="42">
        <v>0</v>
      </c>
      <c r="Q54" s="39">
        <f t="shared" si="1"/>
        <v>5920154.6200000001</v>
      </c>
      <c r="R54" s="42">
        <v>2022</v>
      </c>
    </row>
    <row r="55" spans="1:18" x14ac:dyDescent="0.3">
      <c r="A55" s="37">
        <v>34</v>
      </c>
      <c r="B55" s="90" t="s">
        <v>128</v>
      </c>
      <c r="C55" s="42">
        <v>1982</v>
      </c>
      <c r="D55" s="79"/>
      <c r="E55" s="42" t="s">
        <v>31</v>
      </c>
      <c r="F55" s="42">
        <v>5</v>
      </c>
      <c r="G55" s="42">
        <v>6</v>
      </c>
      <c r="H55" s="42">
        <v>4557.6000000000004</v>
      </c>
      <c r="I55" s="42">
        <v>4557.6000000000004</v>
      </c>
      <c r="J55" s="42">
        <v>4108.8</v>
      </c>
      <c r="K55" s="66">
        <v>316</v>
      </c>
      <c r="L55" s="37">
        <v>75</v>
      </c>
      <c r="M55" s="39">
        <f>'Приложение 2'!E42</f>
        <v>6995931.29</v>
      </c>
      <c r="N55" s="42">
        <v>0</v>
      </c>
      <c r="O55" s="42">
        <v>0</v>
      </c>
      <c r="P55" s="42">
        <v>0</v>
      </c>
      <c r="Q55" s="39">
        <f t="shared" si="1"/>
        <v>6995931.29</v>
      </c>
      <c r="R55" s="42">
        <v>2022</v>
      </c>
    </row>
    <row r="56" spans="1:18" x14ac:dyDescent="0.3">
      <c r="A56" s="37">
        <v>35</v>
      </c>
      <c r="B56" s="90" t="s">
        <v>127</v>
      </c>
      <c r="C56" s="42">
        <v>1976</v>
      </c>
      <c r="D56" s="79"/>
      <c r="E56" s="42" t="s">
        <v>31</v>
      </c>
      <c r="F56" s="42">
        <v>2</v>
      </c>
      <c r="G56" s="42">
        <v>3</v>
      </c>
      <c r="H56" s="42">
        <v>920.52</v>
      </c>
      <c r="I56" s="42">
        <v>920.52</v>
      </c>
      <c r="J56" s="42">
        <v>830.8</v>
      </c>
      <c r="K56" s="66">
        <v>28</v>
      </c>
      <c r="L56" s="37">
        <v>12</v>
      </c>
      <c r="M56" s="39">
        <f>'Приложение 2'!E43</f>
        <v>4221915.9800000004</v>
      </c>
      <c r="N56" s="42">
        <v>0</v>
      </c>
      <c r="O56" s="42">
        <v>0</v>
      </c>
      <c r="P56" s="42">
        <v>0</v>
      </c>
      <c r="Q56" s="39">
        <f t="shared" si="1"/>
        <v>4221915.9800000004</v>
      </c>
      <c r="R56" s="42">
        <v>2022</v>
      </c>
    </row>
    <row r="57" spans="1:18" x14ac:dyDescent="0.3">
      <c r="A57" s="37">
        <v>36</v>
      </c>
      <c r="B57" s="90" t="s">
        <v>126</v>
      </c>
      <c r="C57" s="42">
        <v>1984</v>
      </c>
      <c r="D57" s="79"/>
      <c r="E57" s="42" t="s">
        <v>31</v>
      </c>
      <c r="F57" s="42">
        <v>2</v>
      </c>
      <c r="G57" s="42">
        <v>2</v>
      </c>
      <c r="H57" s="42">
        <v>746.16</v>
      </c>
      <c r="I57" s="42">
        <v>746.16</v>
      </c>
      <c r="J57" s="42">
        <v>706.6</v>
      </c>
      <c r="K57" s="66">
        <v>95</v>
      </c>
      <c r="L57" s="37">
        <v>36</v>
      </c>
      <c r="M57" s="39">
        <f>'Приложение 2'!E44</f>
        <v>5818666.2599999998</v>
      </c>
      <c r="N57" s="42">
        <v>0</v>
      </c>
      <c r="O57" s="42">
        <v>0</v>
      </c>
      <c r="P57" s="42">
        <v>0</v>
      </c>
      <c r="Q57" s="39">
        <f t="shared" si="1"/>
        <v>5818666.2599999998</v>
      </c>
      <c r="R57" s="42">
        <v>2022</v>
      </c>
    </row>
    <row r="58" spans="1:18" x14ac:dyDescent="0.3">
      <c r="A58" s="37">
        <v>37</v>
      </c>
      <c r="B58" s="90" t="s">
        <v>125</v>
      </c>
      <c r="C58" s="42">
        <v>1991</v>
      </c>
      <c r="D58" s="79"/>
      <c r="E58" s="42" t="s">
        <v>31</v>
      </c>
      <c r="F58" s="42">
        <v>2</v>
      </c>
      <c r="G58" s="42">
        <v>3</v>
      </c>
      <c r="H58" s="42">
        <v>1085.8</v>
      </c>
      <c r="I58" s="42">
        <v>1085.8</v>
      </c>
      <c r="J58" s="42">
        <v>963.93</v>
      </c>
      <c r="K58" s="66">
        <v>236</v>
      </c>
      <c r="L58" s="37">
        <v>60</v>
      </c>
      <c r="M58" s="39">
        <f>'Приложение 2'!E45</f>
        <v>8261152.9100000001</v>
      </c>
      <c r="N58" s="42">
        <v>0</v>
      </c>
      <c r="O58" s="42">
        <v>0</v>
      </c>
      <c r="P58" s="42">
        <v>0</v>
      </c>
      <c r="Q58" s="39">
        <f t="shared" si="1"/>
        <v>8261152.9100000001</v>
      </c>
      <c r="R58" s="42">
        <v>2023</v>
      </c>
    </row>
    <row r="59" spans="1:18" x14ac:dyDescent="0.3">
      <c r="A59" s="37">
        <v>38</v>
      </c>
      <c r="B59" s="90" t="s">
        <v>124</v>
      </c>
      <c r="C59" s="42">
        <v>1960</v>
      </c>
      <c r="D59" s="79"/>
      <c r="E59" s="42" t="s">
        <v>31</v>
      </c>
      <c r="F59" s="42">
        <v>5</v>
      </c>
      <c r="G59" s="42">
        <v>8</v>
      </c>
      <c r="H59" s="42">
        <v>7252.9</v>
      </c>
      <c r="I59" s="42">
        <v>7252.9</v>
      </c>
      <c r="J59" s="42">
        <v>5933.2</v>
      </c>
      <c r="K59" s="66">
        <v>193</v>
      </c>
      <c r="L59" s="37">
        <v>42</v>
      </c>
      <c r="M59" s="39">
        <f>'Приложение 2'!E46</f>
        <v>5512620.8499999996</v>
      </c>
      <c r="N59" s="42">
        <v>0</v>
      </c>
      <c r="O59" s="42">
        <v>0</v>
      </c>
      <c r="P59" s="42">
        <v>0</v>
      </c>
      <c r="Q59" s="39">
        <f t="shared" si="1"/>
        <v>5512620.8499999996</v>
      </c>
      <c r="R59" s="42">
        <v>2023</v>
      </c>
    </row>
    <row r="60" spans="1:18" ht="21.6" x14ac:dyDescent="0.3">
      <c r="A60" s="37">
        <v>39</v>
      </c>
      <c r="B60" s="90" t="s">
        <v>123</v>
      </c>
      <c r="C60" s="42">
        <v>1980</v>
      </c>
      <c r="D60" s="79"/>
      <c r="E60" s="42" t="s">
        <v>31</v>
      </c>
      <c r="F60" s="42">
        <v>3</v>
      </c>
      <c r="G60" s="42">
        <v>3</v>
      </c>
      <c r="H60" s="42">
        <v>1316.8</v>
      </c>
      <c r="I60" s="42">
        <v>1316.8</v>
      </c>
      <c r="J60" s="42">
        <v>1277.8</v>
      </c>
      <c r="K60" s="66">
        <v>61</v>
      </c>
      <c r="L60" s="37">
        <v>24</v>
      </c>
      <c r="M60" s="39">
        <f>'Приложение 2'!E47</f>
        <v>3010821.49</v>
      </c>
      <c r="N60" s="42">
        <v>0</v>
      </c>
      <c r="O60" s="42">
        <v>0</v>
      </c>
      <c r="P60" s="42">
        <v>0</v>
      </c>
      <c r="Q60" s="39">
        <f t="shared" si="1"/>
        <v>3010821.49</v>
      </c>
      <c r="R60" s="42">
        <v>2023</v>
      </c>
    </row>
    <row r="61" spans="1:18" ht="21.6" x14ac:dyDescent="0.3">
      <c r="A61" s="37">
        <v>40</v>
      </c>
      <c r="B61" s="90" t="s">
        <v>122</v>
      </c>
      <c r="C61" s="42">
        <v>1980</v>
      </c>
      <c r="D61" s="79"/>
      <c r="E61" s="42" t="s">
        <v>31</v>
      </c>
      <c r="F61" s="42">
        <v>3</v>
      </c>
      <c r="G61" s="42">
        <v>3</v>
      </c>
      <c r="H61" s="42">
        <v>1428.8</v>
      </c>
      <c r="I61" s="42">
        <v>1428.8</v>
      </c>
      <c r="J61" s="42">
        <v>1350.3</v>
      </c>
      <c r="K61" s="66">
        <v>67</v>
      </c>
      <c r="L61" s="37">
        <v>24</v>
      </c>
      <c r="M61" s="39">
        <f>'Приложение 2'!E48</f>
        <v>2889035.45</v>
      </c>
      <c r="N61" s="42">
        <v>0</v>
      </c>
      <c r="O61" s="42">
        <v>0</v>
      </c>
      <c r="P61" s="42">
        <v>0</v>
      </c>
      <c r="Q61" s="39">
        <f t="shared" si="1"/>
        <v>2889035.45</v>
      </c>
      <c r="R61" s="42">
        <v>2023</v>
      </c>
    </row>
    <row r="62" spans="1:18" x14ac:dyDescent="0.3">
      <c r="A62" s="37">
        <v>41</v>
      </c>
      <c r="B62" s="90" t="s">
        <v>66</v>
      </c>
      <c r="C62" s="96">
        <v>1992</v>
      </c>
      <c r="D62" s="79"/>
      <c r="E62" s="42" t="s">
        <v>31</v>
      </c>
      <c r="F62" s="42">
        <v>5</v>
      </c>
      <c r="G62" s="42">
        <v>18</v>
      </c>
      <c r="H62" s="80">
        <v>13205.65</v>
      </c>
      <c r="I62" s="81">
        <v>13130.65</v>
      </c>
      <c r="J62" s="81">
        <v>12511.2</v>
      </c>
      <c r="K62" s="66">
        <v>917</v>
      </c>
      <c r="L62" s="37">
        <v>124</v>
      </c>
      <c r="M62" s="39">
        <f>'Приложение 2'!E49</f>
        <v>82582097.469999999</v>
      </c>
      <c r="N62" s="42">
        <v>0</v>
      </c>
      <c r="O62" s="42">
        <v>0</v>
      </c>
      <c r="P62" s="42">
        <v>0</v>
      </c>
      <c r="Q62" s="39">
        <f t="shared" si="1"/>
        <v>82582097.469999999</v>
      </c>
      <c r="R62" s="42">
        <v>2023</v>
      </c>
    </row>
    <row r="63" spans="1:18" x14ac:dyDescent="0.3">
      <c r="A63" s="37">
        <v>42</v>
      </c>
      <c r="B63" s="90" t="s">
        <v>82</v>
      </c>
      <c r="C63" s="42">
        <v>1978</v>
      </c>
      <c r="D63" s="79"/>
      <c r="E63" s="42" t="s">
        <v>31</v>
      </c>
      <c r="F63" s="42">
        <v>2</v>
      </c>
      <c r="G63" s="42">
        <v>2</v>
      </c>
      <c r="H63" s="42">
        <v>749</v>
      </c>
      <c r="I63" s="42">
        <v>747.41</v>
      </c>
      <c r="J63" s="42">
        <v>675.72</v>
      </c>
      <c r="K63" s="66">
        <v>55</v>
      </c>
      <c r="L63" s="37">
        <v>24</v>
      </c>
      <c r="M63" s="39">
        <f>'Приложение 2'!E50</f>
        <v>4566976.42</v>
      </c>
      <c r="N63" s="42">
        <v>0</v>
      </c>
      <c r="O63" s="42">
        <v>0</v>
      </c>
      <c r="P63" s="42">
        <v>0</v>
      </c>
      <c r="Q63" s="39">
        <f t="shared" si="1"/>
        <v>4566976.42</v>
      </c>
      <c r="R63" s="42">
        <v>2023</v>
      </c>
    </row>
    <row r="64" spans="1:18" x14ac:dyDescent="0.3">
      <c r="A64" s="37">
        <v>43</v>
      </c>
      <c r="B64" s="90" t="s">
        <v>121</v>
      </c>
      <c r="C64" s="42">
        <v>1975</v>
      </c>
      <c r="D64" s="79"/>
      <c r="E64" s="42" t="s">
        <v>31</v>
      </c>
      <c r="F64" s="42">
        <v>2</v>
      </c>
      <c r="G64" s="42">
        <v>2</v>
      </c>
      <c r="H64" s="42">
        <v>759.03</v>
      </c>
      <c r="I64" s="42">
        <v>759.03</v>
      </c>
      <c r="J64" s="42">
        <v>705.11</v>
      </c>
      <c r="K64" s="66">
        <v>132</v>
      </c>
      <c r="L64" s="37">
        <v>60</v>
      </c>
      <c r="M64" s="39">
        <f>'Приложение 2'!E51</f>
        <v>6569680.1600000001</v>
      </c>
      <c r="N64" s="42">
        <v>0</v>
      </c>
      <c r="O64" s="42">
        <v>0</v>
      </c>
      <c r="P64" s="42">
        <v>0</v>
      </c>
      <c r="Q64" s="39">
        <f t="shared" si="1"/>
        <v>6569680.1600000001</v>
      </c>
      <c r="R64" s="42">
        <v>2023</v>
      </c>
    </row>
    <row r="65" spans="1:18" x14ac:dyDescent="0.3">
      <c r="A65" s="37">
        <v>44</v>
      </c>
      <c r="B65" s="90" t="s">
        <v>120</v>
      </c>
      <c r="C65" s="42">
        <v>1977</v>
      </c>
      <c r="D65" s="79"/>
      <c r="E65" s="42" t="s">
        <v>83</v>
      </c>
      <c r="F65" s="42">
        <v>5</v>
      </c>
      <c r="G65" s="42">
        <v>6</v>
      </c>
      <c r="H65" s="42">
        <v>4425.58</v>
      </c>
      <c r="I65" s="42">
        <v>4425.58</v>
      </c>
      <c r="J65" s="42">
        <v>4023</v>
      </c>
      <c r="K65" s="66">
        <v>150</v>
      </c>
      <c r="L65" s="37">
        <v>60</v>
      </c>
      <c r="M65" s="39">
        <f>'Приложение 2'!E52</f>
        <v>13234082.789999999</v>
      </c>
      <c r="N65" s="42">
        <v>0</v>
      </c>
      <c r="O65" s="42">
        <v>0</v>
      </c>
      <c r="P65" s="42">
        <v>0</v>
      </c>
      <c r="Q65" s="39">
        <f t="shared" si="1"/>
        <v>13234082.789999999</v>
      </c>
      <c r="R65" s="42">
        <v>2023</v>
      </c>
    </row>
    <row r="66" spans="1:18" x14ac:dyDescent="0.3">
      <c r="A66" s="37">
        <v>45</v>
      </c>
      <c r="B66" s="90" t="s">
        <v>119</v>
      </c>
      <c r="C66" s="42">
        <v>1980</v>
      </c>
      <c r="D66" s="79"/>
      <c r="E66" s="42" t="s">
        <v>83</v>
      </c>
      <c r="F66" s="42">
        <v>5</v>
      </c>
      <c r="G66" s="42">
        <v>5</v>
      </c>
      <c r="H66" s="42">
        <v>3624.2</v>
      </c>
      <c r="I66" s="42">
        <v>3624.2</v>
      </c>
      <c r="J66" s="42">
        <v>3403.3</v>
      </c>
      <c r="K66" s="66">
        <v>132</v>
      </c>
      <c r="L66" s="37">
        <v>45</v>
      </c>
      <c r="M66" s="39">
        <f>'Приложение 2'!E53</f>
        <v>6278746.8399999999</v>
      </c>
      <c r="N66" s="42">
        <v>0</v>
      </c>
      <c r="O66" s="42">
        <v>0</v>
      </c>
      <c r="P66" s="42">
        <v>0</v>
      </c>
      <c r="Q66" s="39">
        <f t="shared" si="1"/>
        <v>6278746.8399999999</v>
      </c>
      <c r="R66" s="42">
        <v>2023</v>
      </c>
    </row>
    <row r="67" spans="1:18" x14ac:dyDescent="0.3">
      <c r="A67" s="37">
        <v>46</v>
      </c>
      <c r="B67" s="90" t="s">
        <v>118</v>
      </c>
      <c r="C67" s="42">
        <v>1980</v>
      </c>
      <c r="D67" s="79"/>
      <c r="E67" s="42" t="s">
        <v>83</v>
      </c>
      <c r="F67" s="42">
        <v>2</v>
      </c>
      <c r="G67" s="42">
        <v>2</v>
      </c>
      <c r="H67" s="42">
        <v>507.3</v>
      </c>
      <c r="I67" s="42">
        <v>507.3</v>
      </c>
      <c r="J67" s="42">
        <v>449.7</v>
      </c>
      <c r="K67" s="66">
        <v>52</v>
      </c>
      <c r="L67" s="37">
        <v>8</v>
      </c>
      <c r="M67" s="39">
        <f>'Приложение 2'!E54</f>
        <v>2313934.7200000002</v>
      </c>
      <c r="N67" s="42">
        <v>0</v>
      </c>
      <c r="O67" s="42">
        <v>0</v>
      </c>
      <c r="P67" s="42">
        <v>0</v>
      </c>
      <c r="Q67" s="39">
        <f t="shared" si="1"/>
        <v>2313934.7200000002</v>
      </c>
      <c r="R67" s="42">
        <v>2023</v>
      </c>
    </row>
    <row r="68" spans="1:18" x14ac:dyDescent="0.3">
      <c r="A68" s="37">
        <v>47</v>
      </c>
      <c r="B68" s="90" t="s">
        <v>117</v>
      </c>
      <c r="C68" s="42">
        <v>1977</v>
      </c>
      <c r="D68" s="79"/>
      <c r="E68" s="42" t="s">
        <v>31</v>
      </c>
      <c r="F68" s="42">
        <v>5</v>
      </c>
      <c r="G68" s="42">
        <v>4</v>
      </c>
      <c r="H68" s="42">
        <v>2852.7</v>
      </c>
      <c r="I68" s="42">
        <v>2852.7</v>
      </c>
      <c r="J68" s="42">
        <v>2241.5</v>
      </c>
      <c r="K68" s="66">
        <v>199</v>
      </c>
      <c r="L68" s="37">
        <v>45</v>
      </c>
      <c r="M68" s="39">
        <f>'Приложение 2'!E55</f>
        <v>6285753.9699999997</v>
      </c>
      <c r="N68" s="42">
        <v>0</v>
      </c>
      <c r="O68" s="42">
        <v>0</v>
      </c>
      <c r="P68" s="42">
        <v>0</v>
      </c>
      <c r="Q68" s="39">
        <f t="shared" si="1"/>
        <v>6285753.9699999997</v>
      </c>
      <c r="R68" s="42">
        <v>2023</v>
      </c>
    </row>
    <row r="69" spans="1:18" ht="21.6" x14ac:dyDescent="0.3">
      <c r="A69" s="37">
        <v>48</v>
      </c>
      <c r="B69" s="90" t="s">
        <v>116</v>
      </c>
      <c r="C69" s="42">
        <v>1989</v>
      </c>
      <c r="D69" s="79"/>
      <c r="E69" s="42" t="s">
        <v>31</v>
      </c>
      <c r="F69" s="42">
        <v>2</v>
      </c>
      <c r="G69" s="42">
        <v>3</v>
      </c>
      <c r="H69" s="42">
        <v>1085.8</v>
      </c>
      <c r="I69" s="42">
        <v>1085.8</v>
      </c>
      <c r="J69" s="42">
        <v>963.93</v>
      </c>
      <c r="K69" s="66">
        <v>39</v>
      </c>
      <c r="L69" s="37">
        <v>24</v>
      </c>
      <c r="M69" s="39">
        <f>'Приложение 2'!E56</f>
        <v>4602923.93</v>
      </c>
      <c r="N69" s="42">
        <v>0</v>
      </c>
      <c r="O69" s="42">
        <v>0</v>
      </c>
      <c r="P69" s="42">
        <v>0</v>
      </c>
      <c r="Q69" s="39">
        <f t="shared" si="1"/>
        <v>4602923.93</v>
      </c>
      <c r="R69" s="42">
        <v>2023</v>
      </c>
    </row>
    <row r="70" spans="1:18" ht="21.6" x14ac:dyDescent="0.3">
      <c r="A70" s="37">
        <v>49</v>
      </c>
      <c r="B70" s="90" t="s">
        <v>115</v>
      </c>
      <c r="C70" s="42">
        <v>1985</v>
      </c>
      <c r="D70" s="79"/>
      <c r="E70" s="42" t="s">
        <v>83</v>
      </c>
      <c r="F70" s="42">
        <v>3</v>
      </c>
      <c r="G70" s="42">
        <v>2</v>
      </c>
      <c r="H70" s="42">
        <v>911.64</v>
      </c>
      <c r="I70" s="42">
        <v>911.64</v>
      </c>
      <c r="J70" s="42">
        <v>832.9</v>
      </c>
      <c r="K70" s="66">
        <v>75</v>
      </c>
      <c r="L70" s="37">
        <v>24</v>
      </c>
      <c r="M70" s="39">
        <f>'Приложение 2'!E57</f>
        <v>2829719.92</v>
      </c>
      <c r="N70" s="42">
        <v>0</v>
      </c>
      <c r="O70" s="42">
        <v>0</v>
      </c>
      <c r="P70" s="42">
        <v>0</v>
      </c>
      <c r="Q70" s="39">
        <f t="shared" si="1"/>
        <v>2829719.92</v>
      </c>
      <c r="R70" s="42">
        <v>2023</v>
      </c>
    </row>
    <row r="71" spans="1:18" ht="21.6" x14ac:dyDescent="0.3">
      <c r="A71" s="37">
        <v>50</v>
      </c>
      <c r="B71" s="90" t="s">
        <v>114</v>
      </c>
      <c r="C71" s="42">
        <v>1986</v>
      </c>
      <c r="D71" s="79"/>
      <c r="E71" s="42" t="s">
        <v>31</v>
      </c>
      <c r="F71" s="42">
        <v>2</v>
      </c>
      <c r="G71" s="42">
        <v>3</v>
      </c>
      <c r="H71" s="42">
        <v>918.79</v>
      </c>
      <c r="I71" s="42">
        <v>918.79</v>
      </c>
      <c r="J71" s="42">
        <v>876</v>
      </c>
      <c r="K71" s="66">
        <v>36</v>
      </c>
      <c r="L71" s="37">
        <v>12</v>
      </c>
      <c r="M71" s="39">
        <f>'Приложение 2'!E58</f>
        <v>2840728.23</v>
      </c>
      <c r="N71" s="42">
        <v>0</v>
      </c>
      <c r="O71" s="42">
        <v>0</v>
      </c>
      <c r="P71" s="42">
        <v>0</v>
      </c>
      <c r="Q71" s="39">
        <f t="shared" si="1"/>
        <v>2840728.23</v>
      </c>
      <c r="R71" s="42">
        <v>2023</v>
      </c>
    </row>
    <row r="72" spans="1:18" x14ac:dyDescent="0.3">
      <c r="A72" s="99" t="s">
        <v>29</v>
      </c>
      <c r="B72" s="99"/>
      <c r="C72" s="37"/>
      <c r="D72" s="79"/>
      <c r="E72" s="37"/>
      <c r="F72" s="37"/>
      <c r="G72" s="37"/>
      <c r="H72" s="37">
        <f t="shared" ref="H72:M72" si="2">SUM(H22:H71)</f>
        <v>111187.94000000002</v>
      </c>
      <c r="I72" s="37">
        <f t="shared" si="2"/>
        <v>88375.110000000015</v>
      </c>
      <c r="J72" s="37">
        <f t="shared" si="2"/>
        <v>97348.219999999987</v>
      </c>
      <c r="K72" s="37">
        <f t="shared" si="2"/>
        <v>5438</v>
      </c>
      <c r="L72" s="37">
        <f t="shared" si="2"/>
        <v>1645</v>
      </c>
      <c r="M72" s="39">
        <f t="shared" si="2"/>
        <v>340377529.93000007</v>
      </c>
      <c r="N72" s="37"/>
      <c r="O72" s="37"/>
      <c r="P72" s="37"/>
      <c r="Q72" s="39">
        <f t="shared" si="1"/>
        <v>340377529.93000007</v>
      </c>
      <c r="R72" s="37"/>
    </row>
    <row r="73" spans="1:18" x14ac:dyDescent="0.3">
      <c r="A73" s="27"/>
      <c r="B73" s="28"/>
      <c r="C73" s="27"/>
      <c r="D73" s="29"/>
      <c r="E73" s="27"/>
      <c r="F73" s="27"/>
      <c r="G73" s="27"/>
      <c r="H73" s="27"/>
      <c r="I73" s="27"/>
      <c r="J73" s="27"/>
      <c r="K73" s="27"/>
      <c r="L73" s="27"/>
      <c r="M73" s="30"/>
      <c r="N73" s="27"/>
      <c r="O73" s="27"/>
      <c r="P73" s="27"/>
      <c r="Q73" s="31"/>
      <c r="R73" s="27"/>
    </row>
    <row r="74" spans="1:18" x14ac:dyDescent="0.3">
      <c r="A74" s="27"/>
      <c r="B74" s="28"/>
      <c r="C74" s="27"/>
      <c r="D74" s="29"/>
      <c r="E74" s="27"/>
      <c r="F74" s="27"/>
      <c r="G74" s="27"/>
      <c r="H74" s="27"/>
      <c r="I74" s="27"/>
      <c r="J74" s="27"/>
      <c r="K74" s="27"/>
      <c r="L74" s="27"/>
      <c r="M74" s="30"/>
      <c r="N74" s="27"/>
      <c r="O74" s="27"/>
      <c r="P74" s="27"/>
      <c r="Q74" s="31"/>
      <c r="R74" s="27"/>
    </row>
    <row r="75" spans="1:18" x14ac:dyDescent="0.3">
      <c r="A75" s="27"/>
      <c r="B75" s="28"/>
      <c r="C75" s="27"/>
      <c r="D75" s="29"/>
      <c r="E75" s="27"/>
      <c r="F75" s="27"/>
      <c r="G75" s="27"/>
      <c r="H75" s="27"/>
      <c r="I75" s="27"/>
      <c r="J75" s="27"/>
      <c r="K75" s="27"/>
      <c r="L75" s="27"/>
      <c r="M75" s="30"/>
      <c r="N75" s="27"/>
      <c r="O75" s="27"/>
      <c r="P75" s="27"/>
      <c r="Q75" s="31"/>
      <c r="R75" s="27"/>
    </row>
    <row r="76" spans="1:18" x14ac:dyDescent="0.3">
      <c r="A76" s="27"/>
      <c r="B76" s="28"/>
      <c r="C76" s="27"/>
      <c r="D76" s="29"/>
      <c r="E76" s="27"/>
      <c r="F76" s="27"/>
      <c r="G76" s="27"/>
      <c r="H76" s="27"/>
      <c r="I76" s="27"/>
      <c r="J76" s="27"/>
      <c r="K76" s="27"/>
      <c r="L76" s="27"/>
      <c r="M76" s="30"/>
      <c r="N76" s="27"/>
      <c r="O76" s="27"/>
      <c r="P76" s="27"/>
      <c r="Q76" s="31"/>
      <c r="R76" s="27"/>
    </row>
    <row r="77" spans="1:18" x14ac:dyDescent="0.3">
      <c r="A77" s="27"/>
      <c r="B77" s="28"/>
      <c r="C77" s="27"/>
      <c r="D77" s="29"/>
      <c r="E77" s="27"/>
      <c r="F77" s="27"/>
      <c r="G77" s="27"/>
      <c r="H77" s="27"/>
      <c r="I77" s="27"/>
      <c r="J77" s="27"/>
      <c r="K77" s="27"/>
      <c r="L77" s="27"/>
      <c r="M77" s="30"/>
      <c r="N77" s="27"/>
      <c r="O77" s="27"/>
      <c r="P77" s="27"/>
      <c r="Q77" s="31"/>
      <c r="R77" s="27"/>
    </row>
    <row r="78" spans="1:18" x14ac:dyDescent="0.3">
      <c r="A78" s="27"/>
      <c r="B78" s="28"/>
      <c r="C78" s="27"/>
      <c r="D78" s="29"/>
      <c r="E78" s="27"/>
      <c r="F78" s="27"/>
      <c r="G78" s="27"/>
      <c r="H78" s="27"/>
      <c r="I78" s="27"/>
      <c r="J78" s="27"/>
      <c r="K78" s="27"/>
      <c r="L78" s="27"/>
      <c r="M78" s="30"/>
      <c r="N78" s="27"/>
      <c r="O78" s="27"/>
      <c r="P78" s="27"/>
      <c r="Q78" s="31"/>
      <c r="R78" s="27"/>
    </row>
    <row r="79" spans="1:18" x14ac:dyDescent="0.3">
      <c r="A79" s="27"/>
      <c r="B79" s="28"/>
      <c r="C79" s="27"/>
      <c r="D79" s="29"/>
      <c r="E79" s="27"/>
      <c r="F79" s="27"/>
      <c r="G79" s="27"/>
      <c r="H79" s="27"/>
      <c r="I79" s="27"/>
      <c r="J79" s="27"/>
      <c r="K79" s="27"/>
      <c r="L79" s="27"/>
      <c r="M79" s="30"/>
      <c r="N79" s="27"/>
      <c r="O79" s="27"/>
      <c r="P79" s="27"/>
      <c r="Q79" s="31"/>
      <c r="R79" s="27"/>
    </row>
    <row r="80" spans="1:18" x14ac:dyDescent="0.3">
      <c r="A80" s="27"/>
      <c r="B80" s="28"/>
      <c r="C80" s="27"/>
      <c r="D80" s="29"/>
      <c r="E80" s="27"/>
      <c r="F80" s="27"/>
      <c r="G80" s="27"/>
      <c r="H80" s="27"/>
      <c r="I80" s="27"/>
      <c r="J80" s="27"/>
      <c r="K80" s="27"/>
      <c r="L80" s="27"/>
      <c r="M80" s="30"/>
      <c r="N80" s="27"/>
      <c r="O80" s="27"/>
      <c r="P80" s="27"/>
      <c r="Q80" s="31"/>
      <c r="R80" s="27"/>
    </row>
    <row r="81" spans="1:18" x14ac:dyDescent="0.3">
      <c r="A81" s="27"/>
      <c r="B81" s="28"/>
      <c r="C81" s="27"/>
      <c r="D81" s="29"/>
      <c r="E81" s="27"/>
      <c r="F81" s="27"/>
      <c r="G81" s="27"/>
      <c r="H81" s="27"/>
      <c r="I81" s="27"/>
      <c r="J81" s="27"/>
      <c r="K81" s="27"/>
      <c r="L81" s="27"/>
      <c r="M81" s="30"/>
      <c r="N81" s="27"/>
      <c r="O81" s="27"/>
      <c r="P81" s="27"/>
      <c r="Q81" s="31"/>
      <c r="R81" s="27"/>
    </row>
    <row r="82" spans="1:18" x14ac:dyDescent="0.3">
      <c r="A82" s="27"/>
      <c r="B82" s="28"/>
      <c r="C82" s="27"/>
      <c r="D82" s="29"/>
      <c r="E82" s="27"/>
      <c r="F82" s="27"/>
      <c r="G82" s="27"/>
      <c r="H82" s="27"/>
      <c r="I82" s="27"/>
      <c r="J82" s="27"/>
      <c r="K82" s="27"/>
      <c r="L82" s="27"/>
      <c r="M82" s="30"/>
      <c r="N82" s="27"/>
      <c r="O82" s="27"/>
      <c r="P82" s="27"/>
      <c r="Q82" s="31"/>
      <c r="R82" s="27"/>
    </row>
    <row r="83" spans="1:18" x14ac:dyDescent="0.3">
      <c r="A83" s="27"/>
      <c r="B83" s="28"/>
      <c r="C83" s="27"/>
      <c r="D83" s="29"/>
      <c r="E83" s="27"/>
      <c r="F83" s="27"/>
      <c r="G83" s="27"/>
      <c r="H83" s="27"/>
      <c r="I83" s="27"/>
      <c r="J83" s="27"/>
      <c r="K83" s="27"/>
      <c r="L83" s="27"/>
      <c r="M83" s="30"/>
      <c r="N83" s="27"/>
      <c r="O83" s="27"/>
      <c r="P83" s="27"/>
      <c r="Q83" s="31"/>
      <c r="R83" s="27"/>
    </row>
    <row r="84" spans="1:18" x14ac:dyDescent="0.3">
      <c r="A84" s="27"/>
      <c r="B84" s="28"/>
      <c r="C84" s="27"/>
      <c r="D84" s="29"/>
      <c r="E84" s="27"/>
      <c r="F84" s="27"/>
      <c r="G84" s="27"/>
      <c r="H84" s="27"/>
      <c r="I84" s="27"/>
      <c r="J84" s="27"/>
      <c r="K84" s="27"/>
      <c r="L84" s="27"/>
      <c r="M84" s="30"/>
      <c r="N84" s="27"/>
      <c r="O84" s="27"/>
      <c r="P84" s="27"/>
      <c r="Q84" s="31"/>
      <c r="R84" s="27"/>
    </row>
    <row r="85" spans="1:18" x14ac:dyDescent="0.3">
      <c r="A85" s="27"/>
      <c r="B85" s="28"/>
      <c r="C85" s="27"/>
      <c r="D85" s="29"/>
      <c r="E85" s="27"/>
      <c r="F85" s="27"/>
      <c r="G85" s="27"/>
      <c r="H85" s="27"/>
      <c r="I85" s="27"/>
      <c r="J85" s="27"/>
      <c r="K85" s="27"/>
      <c r="L85" s="27"/>
      <c r="M85" s="30"/>
      <c r="N85" s="27"/>
      <c r="O85" s="27"/>
      <c r="P85" s="27"/>
      <c r="Q85" s="31"/>
      <c r="R85" s="27"/>
    </row>
    <row r="86" spans="1:18" ht="18" x14ac:dyDescent="0.35">
      <c r="A86" s="4"/>
    </row>
    <row r="87" spans="1:18" ht="18" x14ac:dyDescent="0.35">
      <c r="A87" s="4"/>
    </row>
    <row r="88" spans="1:18" ht="18" x14ac:dyDescent="0.35">
      <c r="A88" s="4"/>
    </row>
    <row r="89" spans="1:18" ht="18" x14ac:dyDescent="0.35">
      <c r="A89" s="4"/>
    </row>
    <row r="92" spans="1:18" ht="75" customHeight="1" x14ac:dyDescent="0.3"/>
    <row r="99" ht="32.25" customHeight="1" x14ac:dyDescent="0.3"/>
    <row r="102" ht="20.25" customHeight="1" x14ac:dyDescent="0.3"/>
    <row r="104" ht="32.25" customHeight="1" x14ac:dyDescent="0.3"/>
    <row r="106" ht="32.25" customHeight="1" x14ac:dyDescent="0.3"/>
    <row r="108" ht="32.25" customHeight="1" x14ac:dyDescent="0.3"/>
    <row r="110" ht="32.25" customHeight="1" x14ac:dyDescent="0.3"/>
    <row r="112" ht="32.25" customHeight="1" x14ac:dyDescent="0.3"/>
    <row r="114" ht="32.25" customHeight="1" x14ac:dyDescent="0.3"/>
    <row r="116" ht="20.25" customHeight="1" x14ac:dyDescent="0.3"/>
  </sheetData>
  <mergeCells count="21">
    <mergeCell ref="P9:R9"/>
    <mergeCell ref="D18:D20"/>
    <mergeCell ref="I18:I19"/>
    <mergeCell ref="J18:J19"/>
    <mergeCell ref="M18:M19"/>
    <mergeCell ref="N18:Q18"/>
    <mergeCell ref="A72:B72"/>
    <mergeCell ref="K17:K19"/>
    <mergeCell ref="A16:R16"/>
    <mergeCell ref="A17:A20"/>
    <mergeCell ref="B17:B20"/>
    <mergeCell ref="C17:D17"/>
    <mergeCell ref="E17:E20"/>
    <mergeCell ref="F17:F20"/>
    <mergeCell ref="G17:G20"/>
    <mergeCell ref="H17:H19"/>
    <mergeCell ref="I17:J17"/>
    <mergeCell ref="L17:L19"/>
    <mergeCell ref="M17:Q17"/>
    <mergeCell ref="R17:R20"/>
    <mergeCell ref="C18:C20"/>
  </mergeCells>
  <pageMargins left="0.51181102362204722" right="0.31496062992125984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59"/>
  <sheetViews>
    <sheetView view="pageBreakPreview" topLeftCell="A26" zoomScale="60" workbookViewId="0">
      <selection activeCell="Q16" sqref="Q16"/>
    </sheetView>
  </sheetViews>
  <sheetFormatPr defaultRowHeight="14.4" x14ac:dyDescent="0.3"/>
  <cols>
    <col min="1" max="2" width="6.109375" customWidth="1"/>
    <col min="3" max="3" width="30" customWidth="1"/>
    <col min="4" max="4" width="7.33203125" customWidth="1"/>
    <col min="5" max="5" width="17" customWidth="1"/>
    <col min="6" max="6" width="3.5546875" customWidth="1"/>
    <col min="7" max="8" width="3" customWidth="1"/>
    <col min="9" max="10" width="3.6640625" customWidth="1"/>
    <col min="11" max="11" width="4.33203125" customWidth="1"/>
    <col min="12" max="12" width="4.5546875" customWidth="1"/>
    <col min="13" max="13" width="4.44140625" customWidth="1"/>
    <col min="14" max="14" width="15.5546875" style="58" customWidth="1"/>
    <col min="15" max="15" width="7.5546875" customWidth="1"/>
    <col min="16" max="16" width="12" customWidth="1"/>
    <col min="17" max="18" width="6.6640625" customWidth="1"/>
    <col min="19" max="19" width="16.5546875" customWidth="1"/>
    <col min="20" max="20" width="9.5546875" customWidth="1"/>
    <col min="21" max="21" width="25.6640625" style="58" customWidth="1"/>
    <col min="22" max="22" width="20.44140625" style="58" customWidth="1"/>
    <col min="23" max="23" width="12.88671875" customWidth="1"/>
    <col min="24" max="24" width="23.33203125" customWidth="1"/>
    <col min="25" max="25" width="18.44140625" customWidth="1"/>
    <col min="27" max="27" width="0" hidden="1" customWidth="1"/>
  </cols>
  <sheetData>
    <row r="1" spans="1:27" ht="15" customHeight="1" x14ac:dyDescent="0.35">
      <c r="P1" s="97" t="s">
        <v>40</v>
      </c>
      <c r="X1" s="5"/>
    </row>
    <row r="2" spans="1:27" ht="18" x14ac:dyDescent="0.35">
      <c r="A2" s="5"/>
      <c r="B2" s="5"/>
    </row>
    <row r="3" spans="1:27" ht="33" customHeight="1" thickBot="1" x14ac:dyDescent="0.35">
      <c r="A3" s="129" t="s">
        <v>169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</row>
    <row r="4" spans="1:27" ht="33.75" customHeight="1" thickBot="1" x14ac:dyDescent="0.35">
      <c r="A4" s="130" t="s">
        <v>41</v>
      </c>
      <c r="B4" s="109" t="s">
        <v>99</v>
      </c>
      <c r="C4" s="132" t="s">
        <v>7</v>
      </c>
      <c r="D4" s="137" t="s">
        <v>107</v>
      </c>
      <c r="E4" s="134" t="s">
        <v>42</v>
      </c>
      <c r="F4" s="138" t="s">
        <v>43</v>
      </c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40"/>
      <c r="R4" s="113" t="s">
        <v>106</v>
      </c>
      <c r="S4" s="114"/>
      <c r="T4" s="114"/>
      <c r="U4" s="114"/>
      <c r="V4" s="114"/>
      <c r="W4" s="114"/>
      <c r="X4" s="114"/>
      <c r="Y4" s="115"/>
    </row>
    <row r="5" spans="1:27" ht="37.5" customHeight="1" thickBot="1" x14ac:dyDescent="0.35">
      <c r="A5" s="131"/>
      <c r="B5" s="110"/>
      <c r="C5" s="133"/>
      <c r="D5" s="131"/>
      <c r="E5" s="135"/>
      <c r="F5" s="141" t="s">
        <v>94</v>
      </c>
      <c r="G5" s="139"/>
      <c r="H5" s="139"/>
      <c r="I5" s="139"/>
      <c r="J5" s="139"/>
      <c r="K5" s="139"/>
      <c r="L5" s="127" t="s">
        <v>95</v>
      </c>
      <c r="M5" s="151"/>
      <c r="N5" s="125" t="s">
        <v>44</v>
      </c>
      <c r="O5" s="127" t="s">
        <v>96</v>
      </c>
      <c r="P5" s="127" t="s">
        <v>45</v>
      </c>
      <c r="Q5" s="147" t="s">
        <v>97</v>
      </c>
      <c r="R5" s="145" t="s">
        <v>50</v>
      </c>
      <c r="S5" s="149" t="s">
        <v>98</v>
      </c>
      <c r="T5" s="111" t="s">
        <v>100</v>
      </c>
      <c r="U5" s="121" t="s">
        <v>101</v>
      </c>
      <c r="V5" s="119" t="s">
        <v>102</v>
      </c>
      <c r="W5" s="145" t="s">
        <v>103</v>
      </c>
      <c r="X5" s="145" t="s">
        <v>104</v>
      </c>
      <c r="Y5" s="145" t="s">
        <v>105</v>
      </c>
    </row>
    <row r="6" spans="1:27" ht="113.25" customHeight="1" thickBot="1" x14ac:dyDescent="0.35">
      <c r="A6" s="131"/>
      <c r="B6" s="110"/>
      <c r="C6" s="133"/>
      <c r="D6" s="131"/>
      <c r="E6" s="136"/>
      <c r="F6" s="45" t="s">
        <v>88</v>
      </c>
      <c r="G6" s="45" t="s">
        <v>89</v>
      </c>
      <c r="H6" s="45" t="s">
        <v>90</v>
      </c>
      <c r="I6" s="45" t="s">
        <v>91</v>
      </c>
      <c r="J6" s="45" t="s">
        <v>92</v>
      </c>
      <c r="K6" s="45" t="s">
        <v>93</v>
      </c>
      <c r="L6" s="151"/>
      <c r="M6" s="151"/>
      <c r="N6" s="126"/>
      <c r="O6" s="128"/>
      <c r="P6" s="128"/>
      <c r="Q6" s="148"/>
      <c r="R6" s="146"/>
      <c r="S6" s="150"/>
      <c r="T6" s="112"/>
      <c r="U6" s="122"/>
      <c r="V6" s="120"/>
      <c r="W6" s="146"/>
      <c r="X6" s="146"/>
      <c r="Y6" s="146"/>
      <c r="AA6" s="6" t="s">
        <v>44</v>
      </c>
    </row>
    <row r="7" spans="1:27" x14ac:dyDescent="0.3">
      <c r="A7" s="131"/>
      <c r="B7" s="110"/>
      <c r="C7" s="133"/>
      <c r="D7" s="131"/>
      <c r="E7" s="49" t="s">
        <v>28</v>
      </c>
      <c r="F7" s="142" t="s">
        <v>28</v>
      </c>
      <c r="G7" s="143"/>
      <c r="H7" s="143"/>
      <c r="I7" s="143"/>
      <c r="J7" s="143"/>
      <c r="K7" s="144"/>
      <c r="L7" s="49" t="s">
        <v>46</v>
      </c>
      <c r="M7" s="49" t="s">
        <v>28</v>
      </c>
      <c r="N7" s="59" t="s">
        <v>28</v>
      </c>
      <c r="O7" s="49" t="s">
        <v>28</v>
      </c>
      <c r="P7" s="49" t="s">
        <v>28</v>
      </c>
      <c r="Q7" s="49" t="s">
        <v>28</v>
      </c>
      <c r="R7" s="50" t="s">
        <v>28</v>
      </c>
      <c r="S7" s="50" t="s">
        <v>28</v>
      </c>
      <c r="T7" s="50" t="s">
        <v>28</v>
      </c>
      <c r="U7" s="61" t="s">
        <v>28</v>
      </c>
      <c r="V7" s="61" t="s">
        <v>28</v>
      </c>
      <c r="W7" s="50" t="s">
        <v>47</v>
      </c>
      <c r="X7" s="46" t="s">
        <v>28</v>
      </c>
      <c r="Y7" s="51" t="s">
        <v>28</v>
      </c>
      <c r="AA7">
        <v>1300</v>
      </c>
    </row>
    <row r="8" spans="1:27" ht="15" thickBot="1" x14ac:dyDescent="0.35">
      <c r="A8" s="52">
        <v>1</v>
      </c>
      <c r="B8" s="52"/>
      <c r="C8" s="52">
        <v>2</v>
      </c>
      <c r="D8" s="52">
        <v>3</v>
      </c>
      <c r="E8" s="52">
        <v>4</v>
      </c>
      <c r="F8" s="123">
        <v>5</v>
      </c>
      <c r="G8" s="124"/>
      <c r="H8" s="124"/>
      <c r="I8" s="124"/>
      <c r="J8" s="124"/>
      <c r="K8" s="124"/>
      <c r="L8" s="52">
        <v>6</v>
      </c>
      <c r="M8" s="54">
        <v>7</v>
      </c>
      <c r="N8" s="67">
        <v>8</v>
      </c>
      <c r="O8" s="56">
        <v>9</v>
      </c>
      <c r="P8" s="52">
        <v>10</v>
      </c>
      <c r="Q8" s="52">
        <v>11</v>
      </c>
      <c r="R8" s="52">
        <v>12</v>
      </c>
      <c r="S8" s="52">
        <v>13</v>
      </c>
      <c r="T8" s="52">
        <v>14</v>
      </c>
      <c r="U8" s="62">
        <v>15</v>
      </c>
      <c r="V8" s="62">
        <v>16</v>
      </c>
      <c r="W8" s="52">
        <v>17</v>
      </c>
      <c r="X8" s="52">
        <v>18</v>
      </c>
      <c r="Y8" s="53">
        <v>19</v>
      </c>
    </row>
    <row r="9" spans="1:27" ht="14.25" customHeight="1" thickBot="1" x14ac:dyDescent="0.35">
      <c r="A9" s="42" t="s">
        <v>30</v>
      </c>
      <c r="B9" s="42"/>
      <c r="C9" s="32" t="s">
        <v>168</v>
      </c>
      <c r="D9" s="66" t="s">
        <v>108</v>
      </c>
      <c r="E9" s="82">
        <f>N9+U9+V9</f>
        <v>8223263.9199999999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55">
        <v>0</v>
      </c>
      <c r="N9" s="68">
        <v>7675251</v>
      </c>
      <c r="O9" s="57">
        <v>0</v>
      </c>
      <c r="P9" s="37">
        <v>0</v>
      </c>
      <c r="Q9" s="37">
        <v>0</v>
      </c>
      <c r="R9" s="57">
        <v>0</v>
      </c>
      <c r="S9" s="37">
        <v>0</v>
      </c>
      <c r="T9" s="55">
        <v>0</v>
      </c>
      <c r="U9" s="68">
        <v>383762.55</v>
      </c>
      <c r="V9" s="68">
        <v>164250.37</v>
      </c>
      <c r="W9" s="57">
        <v>0</v>
      </c>
      <c r="X9" s="37">
        <v>0</v>
      </c>
      <c r="Y9" s="37">
        <v>0</v>
      </c>
    </row>
    <row r="10" spans="1:27" ht="18.75" customHeight="1" thickBot="1" x14ac:dyDescent="0.35">
      <c r="A10" s="42" t="s">
        <v>32</v>
      </c>
      <c r="B10" s="42"/>
      <c r="C10" s="33" t="s">
        <v>167</v>
      </c>
      <c r="D10" s="66" t="s">
        <v>108</v>
      </c>
      <c r="E10" s="82">
        <f t="shared" ref="E10:E58" si="0">N10+U10+V10</f>
        <v>8200259.8899999997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55">
        <v>0</v>
      </c>
      <c r="N10" s="68">
        <v>7653780</v>
      </c>
      <c r="O10" s="57">
        <v>0</v>
      </c>
      <c r="P10" s="37">
        <v>0</v>
      </c>
      <c r="Q10" s="37">
        <v>0</v>
      </c>
      <c r="R10" s="57">
        <v>0</v>
      </c>
      <c r="S10" s="37">
        <v>0</v>
      </c>
      <c r="T10" s="55">
        <v>0</v>
      </c>
      <c r="U10" s="68">
        <v>382689</v>
      </c>
      <c r="V10" s="68">
        <v>163790.89000000001</v>
      </c>
      <c r="W10" s="57">
        <v>0</v>
      </c>
      <c r="X10" s="37">
        <v>0</v>
      </c>
      <c r="Y10" s="37">
        <v>0</v>
      </c>
    </row>
    <row r="11" spans="1:27" ht="18" customHeight="1" thickBot="1" x14ac:dyDescent="0.35">
      <c r="A11" s="42" t="s">
        <v>33</v>
      </c>
      <c r="B11" s="42"/>
      <c r="C11" s="33" t="s">
        <v>166</v>
      </c>
      <c r="D11" s="66" t="s">
        <v>108</v>
      </c>
      <c r="E11" s="82">
        <f t="shared" si="0"/>
        <v>2232744.0299999998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55">
        <v>0</v>
      </c>
      <c r="N11" s="68">
        <v>2083950</v>
      </c>
      <c r="O11" s="57">
        <v>0</v>
      </c>
      <c r="P11" s="37">
        <v>0</v>
      </c>
      <c r="Q11" s="37">
        <v>0</v>
      </c>
      <c r="R11" s="57">
        <v>0</v>
      </c>
      <c r="S11" s="37">
        <v>0</v>
      </c>
      <c r="T11" s="55">
        <v>0</v>
      </c>
      <c r="U11" s="68">
        <v>104197.5</v>
      </c>
      <c r="V11" s="68">
        <v>44596.53</v>
      </c>
      <c r="W11" s="57">
        <v>0</v>
      </c>
      <c r="X11" s="37">
        <v>0</v>
      </c>
      <c r="Y11" s="37">
        <v>0</v>
      </c>
    </row>
    <row r="12" spans="1:27" ht="15.75" customHeight="1" thickBot="1" x14ac:dyDescent="0.35">
      <c r="A12" s="42" t="s">
        <v>34</v>
      </c>
      <c r="B12" s="42"/>
      <c r="C12" s="33" t="s">
        <v>67</v>
      </c>
      <c r="D12" s="66" t="s">
        <v>108</v>
      </c>
      <c r="E12" s="82">
        <f t="shared" si="0"/>
        <v>7273332.8200000003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55">
        <v>0</v>
      </c>
      <c r="N12" s="68">
        <v>6788625</v>
      </c>
      <c r="O12" s="57">
        <v>0</v>
      </c>
      <c r="P12" s="37">
        <v>0</v>
      </c>
      <c r="Q12" s="37">
        <v>0</v>
      </c>
      <c r="R12" s="57">
        <v>0</v>
      </c>
      <c r="S12" s="37">
        <v>0</v>
      </c>
      <c r="T12" s="55">
        <v>0</v>
      </c>
      <c r="U12" s="68">
        <v>339431.25</v>
      </c>
      <c r="V12" s="68">
        <v>145276.57</v>
      </c>
      <c r="W12" s="57">
        <v>0</v>
      </c>
      <c r="X12" s="37">
        <v>0</v>
      </c>
      <c r="Y12" s="37">
        <v>0</v>
      </c>
    </row>
    <row r="13" spans="1:27" ht="16.5" customHeight="1" thickBot="1" x14ac:dyDescent="0.35">
      <c r="A13" s="42" t="s">
        <v>35</v>
      </c>
      <c r="B13" s="42"/>
      <c r="C13" s="33" t="s">
        <v>68</v>
      </c>
      <c r="D13" s="66" t="s">
        <v>108</v>
      </c>
      <c r="E13" s="82">
        <f t="shared" si="0"/>
        <v>5568328.29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55">
        <v>0</v>
      </c>
      <c r="N13" s="69">
        <v>5197245</v>
      </c>
      <c r="O13" s="57">
        <v>0</v>
      </c>
      <c r="P13" s="37">
        <v>0</v>
      </c>
      <c r="Q13" s="37">
        <v>0</v>
      </c>
      <c r="R13" s="57">
        <v>0</v>
      </c>
      <c r="S13" s="37">
        <v>0</v>
      </c>
      <c r="T13" s="55">
        <v>0</v>
      </c>
      <c r="U13" s="68">
        <v>259862.25</v>
      </c>
      <c r="V13" s="68">
        <v>111221.04</v>
      </c>
      <c r="W13" s="57">
        <v>0</v>
      </c>
      <c r="X13" s="37">
        <v>0</v>
      </c>
      <c r="Y13" s="37">
        <v>0</v>
      </c>
    </row>
    <row r="14" spans="1:27" ht="17.25" customHeight="1" thickBot="1" x14ac:dyDescent="0.35">
      <c r="A14" s="42" t="s">
        <v>36</v>
      </c>
      <c r="B14" s="42"/>
      <c r="C14" s="32" t="s">
        <v>165</v>
      </c>
      <c r="D14" s="66" t="s">
        <v>108</v>
      </c>
      <c r="E14" s="82">
        <f t="shared" si="0"/>
        <v>3403243.17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55">
        <v>0</v>
      </c>
      <c r="N14" s="68">
        <v>3176445</v>
      </c>
      <c r="O14" s="57">
        <v>0</v>
      </c>
      <c r="P14" s="37">
        <v>0</v>
      </c>
      <c r="Q14" s="37">
        <v>0</v>
      </c>
      <c r="R14" s="57">
        <v>0</v>
      </c>
      <c r="S14" s="37">
        <v>0</v>
      </c>
      <c r="T14" s="55">
        <v>0</v>
      </c>
      <c r="U14" s="68">
        <v>158822.25</v>
      </c>
      <c r="V14" s="68">
        <v>67975.92</v>
      </c>
      <c r="W14" s="57">
        <v>0</v>
      </c>
      <c r="X14" s="37">
        <v>0</v>
      </c>
      <c r="Y14" s="37">
        <v>0</v>
      </c>
    </row>
    <row r="15" spans="1:27" ht="18" customHeight="1" thickBot="1" x14ac:dyDescent="0.35">
      <c r="A15" s="42" t="s">
        <v>37</v>
      </c>
      <c r="B15" s="42"/>
      <c r="C15" s="33" t="s">
        <v>164</v>
      </c>
      <c r="D15" s="66" t="s">
        <v>108</v>
      </c>
      <c r="E15" s="82">
        <f t="shared" si="0"/>
        <v>5920154.6200000001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55">
        <v>0</v>
      </c>
      <c r="N15" s="68">
        <v>5525625</v>
      </c>
      <c r="O15" s="57">
        <v>0</v>
      </c>
      <c r="P15" s="37">
        <v>0</v>
      </c>
      <c r="Q15" s="37">
        <v>0</v>
      </c>
      <c r="R15" s="57">
        <v>0</v>
      </c>
      <c r="S15" s="37">
        <v>0</v>
      </c>
      <c r="T15" s="55">
        <v>0</v>
      </c>
      <c r="U15" s="68">
        <v>276281.25</v>
      </c>
      <c r="V15" s="68">
        <v>118248.37</v>
      </c>
      <c r="W15" s="57">
        <v>0</v>
      </c>
      <c r="X15" s="37">
        <v>0</v>
      </c>
      <c r="Y15" s="37">
        <v>0</v>
      </c>
    </row>
    <row r="16" spans="1:27" ht="17.25" customHeight="1" thickBot="1" x14ac:dyDescent="0.35">
      <c r="A16" s="42" t="s">
        <v>38</v>
      </c>
      <c r="B16" s="42"/>
      <c r="C16" s="33" t="s">
        <v>145</v>
      </c>
      <c r="D16" s="66" t="s">
        <v>108</v>
      </c>
      <c r="E16" s="82">
        <f t="shared" si="0"/>
        <v>4194852.42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55">
        <v>0</v>
      </c>
      <c r="N16" s="68">
        <v>3915300</v>
      </c>
      <c r="O16" s="57">
        <v>0</v>
      </c>
      <c r="P16" s="37">
        <v>0</v>
      </c>
      <c r="Q16" s="37">
        <v>0</v>
      </c>
      <c r="R16" s="57">
        <v>0</v>
      </c>
      <c r="S16" s="37">
        <v>0</v>
      </c>
      <c r="T16" s="55">
        <v>0</v>
      </c>
      <c r="U16" s="68">
        <v>195765</v>
      </c>
      <c r="V16" s="68">
        <v>83787.42</v>
      </c>
      <c r="W16" s="57">
        <v>0</v>
      </c>
      <c r="X16" s="37">
        <v>0</v>
      </c>
      <c r="Y16" s="37">
        <v>0</v>
      </c>
    </row>
    <row r="17" spans="1:54" ht="18" customHeight="1" thickBot="1" x14ac:dyDescent="0.35">
      <c r="A17" s="42" t="s">
        <v>39</v>
      </c>
      <c r="B17" s="42"/>
      <c r="C17" s="33" t="s">
        <v>144</v>
      </c>
      <c r="D17" s="66" t="s">
        <v>108</v>
      </c>
      <c r="E17" s="82">
        <f t="shared" si="0"/>
        <v>7713115.7400000002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55">
        <v>0</v>
      </c>
      <c r="N17" s="68">
        <v>7199100</v>
      </c>
      <c r="O17" s="57">
        <v>0</v>
      </c>
      <c r="P17" s="37">
        <v>0</v>
      </c>
      <c r="Q17" s="37">
        <v>0</v>
      </c>
      <c r="R17" s="57">
        <v>0</v>
      </c>
      <c r="S17" s="37">
        <v>0</v>
      </c>
      <c r="T17" s="55">
        <v>0</v>
      </c>
      <c r="U17" s="68">
        <v>359955</v>
      </c>
      <c r="V17" s="68">
        <v>154060.74</v>
      </c>
      <c r="W17" s="57">
        <v>0</v>
      </c>
      <c r="X17" s="37">
        <v>0</v>
      </c>
      <c r="Y17" s="37">
        <v>0</v>
      </c>
    </row>
    <row r="18" spans="1:54" ht="15.75" customHeight="1" thickBot="1" x14ac:dyDescent="0.35">
      <c r="A18" s="42">
        <v>10</v>
      </c>
      <c r="B18" s="42"/>
      <c r="C18" s="34" t="s">
        <v>69</v>
      </c>
      <c r="D18" s="66" t="s">
        <v>108</v>
      </c>
      <c r="E18" s="82">
        <f t="shared" si="0"/>
        <v>4533146.97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55">
        <v>0</v>
      </c>
      <c r="N18" s="68">
        <v>4231050</v>
      </c>
      <c r="O18" s="57">
        <v>0</v>
      </c>
      <c r="P18" s="37">
        <v>0</v>
      </c>
      <c r="Q18" s="37">
        <v>0</v>
      </c>
      <c r="R18" s="57">
        <v>0</v>
      </c>
      <c r="S18" s="37">
        <v>0</v>
      </c>
      <c r="T18" s="55">
        <v>0</v>
      </c>
      <c r="U18" s="68">
        <v>211552.5</v>
      </c>
      <c r="V18" s="68">
        <v>90544.47</v>
      </c>
      <c r="W18" s="57">
        <v>0</v>
      </c>
      <c r="X18" s="37">
        <v>0</v>
      </c>
      <c r="Y18" s="37">
        <v>0</v>
      </c>
    </row>
    <row r="19" spans="1:54" ht="15.75" customHeight="1" thickBot="1" x14ac:dyDescent="0.35">
      <c r="A19" s="42">
        <v>11</v>
      </c>
      <c r="B19" s="42"/>
      <c r="C19" s="34" t="s">
        <v>70</v>
      </c>
      <c r="D19" s="66" t="s">
        <v>108</v>
      </c>
      <c r="E19" s="82">
        <f t="shared" si="0"/>
        <v>2943162.58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55">
        <v>0</v>
      </c>
      <c r="N19" s="68">
        <v>2747025</v>
      </c>
      <c r="O19" s="57">
        <v>0</v>
      </c>
      <c r="P19" s="37">
        <v>0</v>
      </c>
      <c r="Q19" s="37">
        <v>0</v>
      </c>
      <c r="R19" s="57">
        <v>0</v>
      </c>
      <c r="S19" s="37">
        <v>0</v>
      </c>
      <c r="T19" s="55">
        <v>0</v>
      </c>
      <c r="U19" s="68">
        <v>137351.25</v>
      </c>
      <c r="V19" s="68">
        <v>58786.33</v>
      </c>
      <c r="W19" s="57">
        <v>0</v>
      </c>
      <c r="X19" s="37">
        <v>0</v>
      </c>
      <c r="Y19" s="37">
        <v>0</v>
      </c>
      <c r="Z19" s="48"/>
    </row>
    <row r="20" spans="1:54" s="24" customFormat="1" ht="13.5" customHeight="1" thickBot="1" x14ac:dyDescent="0.35">
      <c r="A20" s="43">
        <v>12</v>
      </c>
      <c r="B20" s="43"/>
      <c r="C20" s="34" t="s">
        <v>163</v>
      </c>
      <c r="D20" s="66" t="s">
        <v>108</v>
      </c>
      <c r="E20" s="82">
        <f t="shared" si="0"/>
        <v>2611679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44">
        <v>0</v>
      </c>
      <c r="M20" s="65">
        <v>0</v>
      </c>
      <c r="N20" s="68">
        <v>2172360</v>
      </c>
      <c r="O20" s="63">
        <v>0</v>
      </c>
      <c r="P20" s="44">
        <v>0</v>
      </c>
      <c r="Q20" s="44">
        <v>0</v>
      </c>
      <c r="R20" s="57">
        <v>0</v>
      </c>
      <c r="S20" s="37">
        <v>0</v>
      </c>
      <c r="T20" s="55">
        <v>0</v>
      </c>
      <c r="U20" s="68">
        <v>392830.5</v>
      </c>
      <c r="V20" s="68">
        <v>46488.5</v>
      </c>
      <c r="W20" s="63">
        <v>0</v>
      </c>
      <c r="X20" s="44">
        <v>0</v>
      </c>
      <c r="Y20" s="44">
        <v>0</v>
      </c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</row>
    <row r="21" spans="1:54" s="24" customFormat="1" ht="18.75" customHeight="1" thickBot="1" x14ac:dyDescent="0.35">
      <c r="A21" s="43">
        <v>13</v>
      </c>
      <c r="B21" s="43"/>
      <c r="C21" s="34" t="s">
        <v>71</v>
      </c>
      <c r="D21" s="66" t="s">
        <v>108</v>
      </c>
      <c r="E21" s="82">
        <f t="shared" si="0"/>
        <v>6065215.3199999994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44">
        <v>0</v>
      </c>
      <c r="M21" s="65">
        <v>0</v>
      </c>
      <c r="N21" s="60">
        <v>5661018.5999999996</v>
      </c>
      <c r="O21" s="63">
        <v>0</v>
      </c>
      <c r="P21" s="44">
        <v>0</v>
      </c>
      <c r="Q21" s="44">
        <v>0</v>
      </c>
      <c r="R21" s="57">
        <v>0</v>
      </c>
      <c r="S21" s="37">
        <v>0</v>
      </c>
      <c r="T21" s="55">
        <v>0</v>
      </c>
      <c r="U21" s="70">
        <v>283050.93</v>
      </c>
      <c r="V21" s="70">
        <v>121145.79</v>
      </c>
      <c r="W21" s="63">
        <v>0</v>
      </c>
      <c r="X21" s="44">
        <v>0</v>
      </c>
      <c r="Y21" s="44">
        <v>0</v>
      </c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</row>
    <row r="22" spans="1:54" s="24" customFormat="1" ht="17.25" customHeight="1" thickBot="1" x14ac:dyDescent="0.35">
      <c r="A22" s="43">
        <v>14</v>
      </c>
      <c r="B22" s="43"/>
      <c r="C22" s="33" t="s">
        <v>162</v>
      </c>
      <c r="D22" s="66" t="s">
        <v>108</v>
      </c>
      <c r="E22" s="82">
        <f t="shared" si="0"/>
        <v>8511490.8699999992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44">
        <v>0</v>
      </c>
      <c r="M22" s="65">
        <v>0</v>
      </c>
      <c r="N22" s="68">
        <v>7944270</v>
      </c>
      <c r="O22" s="63">
        <v>0</v>
      </c>
      <c r="P22" s="44">
        <v>0</v>
      </c>
      <c r="Q22" s="44">
        <v>0</v>
      </c>
      <c r="R22" s="57">
        <v>0</v>
      </c>
      <c r="S22" s="37">
        <v>0</v>
      </c>
      <c r="T22" s="55">
        <v>0</v>
      </c>
      <c r="U22" s="68">
        <v>397213.5</v>
      </c>
      <c r="V22" s="68">
        <v>170007.37</v>
      </c>
      <c r="W22" s="63">
        <v>0</v>
      </c>
      <c r="X22" s="44">
        <v>0</v>
      </c>
      <c r="Y22" s="44">
        <v>0</v>
      </c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</row>
    <row r="23" spans="1:54" s="24" customFormat="1" ht="25.5" customHeight="1" thickBot="1" x14ac:dyDescent="0.35">
      <c r="A23" s="43">
        <v>15</v>
      </c>
      <c r="B23" s="43"/>
      <c r="C23" s="33" t="s">
        <v>148</v>
      </c>
      <c r="D23" s="66" t="s">
        <v>108</v>
      </c>
      <c r="E23" s="82">
        <f t="shared" si="0"/>
        <v>4702023.6000000006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44">
        <v>0</v>
      </c>
      <c r="M23" s="65">
        <v>0</v>
      </c>
      <c r="N23" s="68">
        <v>4388672.4000000004</v>
      </c>
      <c r="O23" s="63">
        <v>0</v>
      </c>
      <c r="P23" s="44">
        <v>0</v>
      </c>
      <c r="Q23" s="44">
        <v>0</v>
      </c>
      <c r="R23" s="57">
        <v>0</v>
      </c>
      <c r="S23" s="37">
        <v>0</v>
      </c>
      <c r="T23" s="55">
        <v>0</v>
      </c>
      <c r="U23" s="70">
        <v>219433.62</v>
      </c>
      <c r="V23" s="70">
        <v>93917.58</v>
      </c>
      <c r="W23" s="63">
        <v>0</v>
      </c>
      <c r="X23" s="44">
        <v>0</v>
      </c>
      <c r="Y23" s="37">
        <v>0</v>
      </c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</row>
    <row r="24" spans="1:54" s="24" customFormat="1" ht="28.5" customHeight="1" thickBot="1" x14ac:dyDescent="0.35">
      <c r="A24" s="43">
        <v>16</v>
      </c>
      <c r="B24" s="43"/>
      <c r="C24" s="35" t="s">
        <v>161</v>
      </c>
      <c r="D24" s="66" t="s">
        <v>108</v>
      </c>
      <c r="E24" s="82">
        <f t="shared" si="0"/>
        <v>2814610.65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44">
        <v>0</v>
      </c>
      <c r="M24" s="65">
        <v>0</v>
      </c>
      <c r="N24" s="60">
        <v>2627040</v>
      </c>
      <c r="O24" s="63">
        <v>0</v>
      </c>
      <c r="P24" s="44">
        <v>0</v>
      </c>
      <c r="Q24" s="44">
        <v>0</v>
      </c>
      <c r="R24" s="57">
        <v>0</v>
      </c>
      <c r="S24" s="37">
        <v>0</v>
      </c>
      <c r="T24" s="55">
        <v>0</v>
      </c>
      <c r="U24" s="70">
        <v>131352</v>
      </c>
      <c r="V24" s="70">
        <v>56218.65</v>
      </c>
      <c r="W24" s="63">
        <v>0</v>
      </c>
      <c r="X24" s="44">
        <v>0</v>
      </c>
      <c r="Y24" s="37">
        <v>0</v>
      </c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</row>
    <row r="25" spans="1:54" s="24" customFormat="1" ht="28.5" customHeight="1" thickBot="1" x14ac:dyDescent="0.35">
      <c r="A25" s="43">
        <v>17</v>
      </c>
      <c r="B25" s="43"/>
      <c r="C25" s="35" t="s">
        <v>149</v>
      </c>
      <c r="D25" s="66" t="s">
        <v>108</v>
      </c>
      <c r="E25" s="82">
        <f t="shared" si="0"/>
        <v>3518263.32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44">
        <v>0</v>
      </c>
      <c r="M25" s="65">
        <v>0</v>
      </c>
      <c r="N25" s="60">
        <v>3283800</v>
      </c>
      <c r="O25" s="63">
        <v>0</v>
      </c>
      <c r="P25" s="44">
        <v>0</v>
      </c>
      <c r="Q25" s="44">
        <v>0</v>
      </c>
      <c r="R25" s="57">
        <v>0</v>
      </c>
      <c r="S25" s="37">
        <v>0</v>
      </c>
      <c r="T25" s="55">
        <v>0</v>
      </c>
      <c r="U25" s="70">
        <v>164190</v>
      </c>
      <c r="V25" s="70">
        <v>70273.320000000007</v>
      </c>
      <c r="W25" s="63">
        <v>0</v>
      </c>
      <c r="X25" s="44">
        <v>0</v>
      </c>
      <c r="Y25" s="37">
        <v>0</v>
      </c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</row>
    <row r="26" spans="1:54" s="24" customFormat="1" ht="16.5" customHeight="1" thickBot="1" x14ac:dyDescent="0.35">
      <c r="A26" s="43">
        <v>18</v>
      </c>
      <c r="B26" s="43"/>
      <c r="C26" s="35" t="s">
        <v>136</v>
      </c>
      <c r="D26" s="66" t="s">
        <v>108</v>
      </c>
      <c r="E26" s="82">
        <f t="shared" si="0"/>
        <v>9952625.6600000001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44">
        <v>0</v>
      </c>
      <c r="M26" s="65">
        <v>0</v>
      </c>
      <c r="N26" s="68">
        <v>9289365</v>
      </c>
      <c r="O26" s="63">
        <v>0</v>
      </c>
      <c r="P26" s="44">
        <v>0</v>
      </c>
      <c r="Q26" s="44">
        <v>0</v>
      </c>
      <c r="R26" s="57">
        <v>0</v>
      </c>
      <c r="S26" s="37">
        <v>0</v>
      </c>
      <c r="T26" s="55">
        <v>0</v>
      </c>
      <c r="U26" s="68">
        <v>464468.25</v>
      </c>
      <c r="V26" s="68">
        <v>198792.41</v>
      </c>
      <c r="W26" s="63">
        <v>0</v>
      </c>
      <c r="X26" s="44">
        <v>0</v>
      </c>
      <c r="Y26" s="37">
        <v>0</v>
      </c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</row>
    <row r="27" spans="1:54" s="24" customFormat="1" ht="18.75" customHeight="1" thickBot="1" x14ac:dyDescent="0.35">
      <c r="A27" s="43">
        <v>19</v>
      </c>
      <c r="B27" s="43"/>
      <c r="C27" s="35" t="s">
        <v>72</v>
      </c>
      <c r="D27" s="66" t="s">
        <v>108</v>
      </c>
      <c r="E27" s="82">
        <f t="shared" si="0"/>
        <v>4756421.37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44">
        <v>0</v>
      </c>
      <c r="M27" s="65">
        <v>0</v>
      </c>
      <c r="N27" s="68">
        <v>4439445</v>
      </c>
      <c r="O27" s="63">
        <v>0</v>
      </c>
      <c r="P27" s="44">
        <v>0</v>
      </c>
      <c r="Q27" s="44">
        <v>0</v>
      </c>
      <c r="R27" s="57">
        <v>0</v>
      </c>
      <c r="S27" s="37">
        <v>0</v>
      </c>
      <c r="T27" s="55">
        <v>0</v>
      </c>
      <c r="U27" s="68">
        <v>221972.25</v>
      </c>
      <c r="V27" s="68">
        <v>95004.12</v>
      </c>
      <c r="W27" s="63">
        <v>0</v>
      </c>
      <c r="X27" s="44">
        <v>0</v>
      </c>
      <c r="Y27" s="37">
        <v>0</v>
      </c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</row>
    <row r="28" spans="1:54" s="24" customFormat="1" ht="17.25" customHeight="1" thickBot="1" x14ac:dyDescent="0.35">
      <c r="A28" s="43">
        <v>20</v>
      </c>
      <c r="B28" s="43"/>
      <c r="C28" s="35" t="s">
        <v>73</v>
      </c>
      <c r="D28" s="66" t="s">
        <v>108</v>
      </c>
      <c r="E28" s="82">
        <f t="shared" si="0"/>
        <v>3843026.08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44">
        <v>0</v>
      </c>
      <c r="M28" s="65">
        <v>0</v>
      </c>
      <c r="N28" s="68">
        <v>3586920</v>
      </c>
      <c r="O28" s="63">
        <v>0</v>
      </c>
      <c r="P28" s="44">
        <v>0</v>
      </c>
      <c r="Q28" s="44">
        <v>0</v>
      </c>
      <c r="R28" s="57">
        <v>0</v>
      </c>
      <c r="S28" s="37">
        <v>0</v>
      </c>
      <c r="T28" s="55">
        <v>0</v>
      </c>
      <c r="U28" s="68">
        <v>179346</v>
      </c>
      <c r="V28" s="68">
        <v>76760.08</v>
      </c>
      <c r="W28" s="63">
        <v>0</v>
      </c>
      <c r="X28" s="44">
        <v>0</v>
      </c>
      <c r="Y28" s="37">
        <v>0</v>
      </c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</row>
    <row r="29" spans="1:54" s="24" customFormat="1" ht="18" customHeight="1" thickBot="1" x14ac:dyDescent="0.35">
      <c r="A29" s="43">
        <v>21</v>
      </c>
      <c r="B29" s="43"/>
      <c r="C29" s="32" t="s">
        <v>74</v>
      </c>
      <c r="D29" s="66" t="s">
        <v>108</v>
      </c>
      <c r="E29" s="82">
        <f t="shared" si="0"/>
        <v>3477667.97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44">
        <v>0</v>
      </c>
      <c r="M29" s="65">
        <v>0</v>
      </c>
      <c r="N29" s="68">
        <v>3245910</v>
      </c>
      <c r="O29" s="63">
        <v>0</v>
      </c>
      <c r="P29" s="44">
        <v>0</v>
      </c>
      <c r="Q29" s="44">
        <v>0</v>
      </c>
      <c r="R29" s="57">
        <v>0</v>
      </c>
      <c r="S29" s="37">
        <v>0</v>
      </c>
      <c r="T29" s="55">
        <v>0</v>
      </c>
      <c r="U29" s="68">
        <v>162295.5</v>
      </c>
      <c r="V29" s="68">
        <v>69462.47</v>
      </c>
      <c r="W29" s="63">
        <v>0</v>
      </c>
      <c r="X29" s="44">
        <v>0</v>
      </c>
      <c r="Y29" s="37">
        <v>0</v>
      </c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</row>
    <row r="30" spans="1:54" s="24" customFormat="1" ht="15" customHeight="1" thickBot="1" x14ac:dyDescent="0.35">
      <c r="A30" s="43">
        <v>22</v>
      </c>
      <c r="B30" s="43"/>
      <c r="C30" s="33" t="s">
        <v>75</v>
      </c>
      <c r="D30" s="66" t="s">
        <v>108</v>
      </c>
      <c r="E30" s="82">
        <f t="shared" si="0"/>
        <v>3579156.33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44">
        <v>0</v>
      </c>
      <c r="M30" s="65">
        <v>0</v>
      </c>
      <c r="N30" s="68">
        <v>3340635</v>
      </c>
      <c r="O30" s="63">
        <v>0</v>
      </c>
      <c r="P30" s="44">
        <v>0</v>
      </c>
      <c r="Q30" s="44">
        <v>0</v>
      </c>
      <c r="R30" s="57">
        <v>0</v>
      </c>
      <c r="S30" s="37">
        <v>0</v>
      </c>
      <c r="T30" s="55">
        <v>0</v>
      </c>
      <c r="U30" s="68">
        <v>167031.75</v>
      </c>
      <c r="V30" s="68">
        <v>71489.58</v>
      </c>
      <c r="W30" s="63">
        <v>0</v>
      </c>
      <c r="X30" s="44">
        <v>0</v>
      </c>
      <c r="Y30" s="37">
        <v>0</v>
      </c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</row>
    <row r="31" spans="1:54" s="24" customFormat="1" ht="16.5" customHeight="1" thickBot="1" x14ac:dyDescent="0.35">
      <c r="A31" s="43">
        <v>23</v>
      </c>
      <c r="B31" s="43"/>
      <c r="C31" s="33" t="s">
        <v>76</v>
      </c>
      <c r="D31" s="66" t="s">
        <v>108</v>
      </c>
      <c r="E31" s="82">
        <f t="shared" si="0"/>
        <v>3125841.64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44">
        <v>0</v>
      </c>
      <c r="M31" s="65">
        <v>0</v>
      </c>
      <c r="N31" s="68">
        <v>2917530</v>
      </c>
      <c r="O31" s="63">
        <v>0</v>
      </c>
      <c r="P31" s="44">
        <v>0</v>
      </c>
      <c r="Q31" s="44">
        <v>0</v>
      </c>
      <c r="R31" s="57">
        <v>0</v>
      </c>
      <c r="S31" s="37">
        <v>0</v>
      </c>
      <c r="T31" s="55">
        <v>0</v>
      </c>
      <c r="U31" s="68">
        <v>145876.5</v>
      </c>
      <c r="V31" s="68">
        <v>62435.14</v>
      </c>
      <c r="W31" s="63">
        <v>0</v>
      </c>
      <c r="X31" s="44">
        <v>0</v>
      </c>
      <c r="Y31" s="37">
        <v>0</v>
      </c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</row>
    <row r="32" spans="1:54" ht="17.25" customHeight="1" thickBot="1" x14ac:dyDescent="0.35">
      <c r="A32" s="42">
        <v>24</v>
      </c>
      <c r="B32" s="42"/>
      <c r="C32" s="33" t="s">
        <v>77</v>
      </c>
      <c r="D32" s="66" t="s">
        <v>108</v>
      </c>
      <c r="E32" s="82">
        <f t="shared" si="0"/>
        <v>6610275.5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44">
        <v>0</v>
      </c>
      <c r="M32" s="65">
        <v>0</v>
      </c>
      <c r="N32" s="68">
        <v>6169755</v>
      </c>
      <c r="O32" s="57">
        <v>0</v>
      </c>
      <c r="P32" s="37">
        <v>0</v>
      </c>
      <c r="Q32" s="37">
        <v>0</v>
      </c>
      <c r="R32" s="57">
        <v>0</v>
      </c>
      <c r="S32" s="37">
        <v>0</v>
      </c>
      <c r="T32" s="55">
        <v>0</v>
      </c>
      <c r="U32" s="68">
        <v>308487.75</v>
      </c>
      <c r="V32" s="68">
        <v>132032.75</v>
      </c>
      <c r="W32" s="57">
        <v>0</v>
      </c>
      <c r="X32" s="37">
        <v>0</v>
      </c>
      <c r="Y32" s="37">
        <v>0</v>
      </c>
    </row>
    <row r="33" spans="1:25" ht="17.25" customHeight="1" thickBot="1" x14ac:dyDescent="0.35">
      <c r="A33" s="42">
        <v>25</v>
      </c>
      <c r="B33" s="42"/>
      <c r="C33" s="33" t="s">
        <v>78</v>
      </c>
      <c r="D33" s="66" t="s">
        <v>108</v>
      </c>
      <c r="E33" s="82">
        <f t="shared" si="0"/>
        <v>4039236.92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44">
        <v>0</v>
      </c>
      <c r="M33" s="65">
        <v>0</v>
      </c>
      <c r="N33" s="68">
        <v>3770055</v>
      </c>
      <c r="O33" s="57">
        <v>0</v>
      </c>
      <c r="P33" s="37">
        <v>0</v>
      </c>
      <c r="Q33" s="37">
        <v>0</v>
      </c>
      <c r="R33" s="57">
        <v>0</v>
      </c>
      <c r="S33" s="37">
        <v>0</v>
      </c>
      <c r="T33" s="55">
        <v>0</v>
      </c>
      <c r="U33" s="68">
        <v>188502.75</v>
      </c>
      <c r="V33" s="68">
        <v>80679.17</v>
      </c>
      <c r="W33" s="57">
        <v>0</v>
      </c>
      <c r="X33" s="37">
        <v>0</v>
      </c>
      <c r="Y33" s="37">
        <v>0</v>
      </c>
    </row>
    <row r="34" spans="1:25" ht="19.5" customHeight="1" thickBot="1" x14ac:dyDescent="0.35">
      <c r="A34" s="42">
        <v>26</v>
      </c>
      <c r="B34" s="42"/>
      <c r="C34" s="33" t="s">
        <v>135</v>
      </c>
      <c r="D34" s="66" t="s">
        <v>108</v>
      </c>
      <c r="E34" s="82">
        <f t="shared" si="0"/>
        <v>7767242.8600000003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44">
        <v>0</v>
      </c>
      <c r="M34" s="65">
        <v>0</v>
      </c>
      <c r="N34" s="68">
        <v>7249620</v>
      </c>
      <c r="O34" s="57">
        <v>0</v>
      </c>
      <c r="P34" s="37">
        <v>0</v>
      </c>
      <c r="Q34" s="37">
        <v>0</v>
      </c>
      <c r="R34" s="57">
        <v>0</v>
      </c>
      <c r="S34" s="37">
        <v>0</v>
      </c>
      <c r="T34" s="55">
        <v>0</v>
      </c>
      <c r="U34" s="68">
        <v>362481</v>
      </c>
      <c r="V34" s="68">
        <v>155141.85999999999</v>
      </c>
      <c r="W34" s="57">
        <v>0</v>
      </c>
      <c r="X34" s="37">
        <v>0</v>
      </c>
      <c r="Y34" s="44">
        <v>0</v>
      </c>
    </row>
    <row r="35" spans="1:25" ht="17.25" customHeight="1" thickBot="1" x14ac:dyDescent="0.35">
      <c r="A35" s="42">
        <v>27</v>
      </c>
      <c r="B35" s="42"/>
      <c r="C35" s="33" t="s">
        <v>79</v>
      </c>
      <c r="D35" s="66" t="s">
        <v>108</v>
      </c>
      <c r="E35" s="82">
        <f t="shared" si="0"/>
        <v>5967515.8600000003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44">
        <v>0</v>
      </c>
      <c r="M35" s="65">
        <v>0</v>
      </c>
      <c r="N35" s="68">
        <v>5569830</v>
      </c>
      <c r="O35" s="57">
        <v>0</v>
      </c>
      <c r="P35" s="37">
        <v>0</v>
      </c>
      <c r="Q35" s="37">
        <v>0</v>
      </c>
      <c r="R35" s="57">
        <v>0</v>
      </c>
      <c r="S35" s="37">
        <v>0</v>
      </c>
      <c r="T35" s="55">
        <v>0</v>
      </c>
      <c r="U35" s="68">
        <v>278491.5</v>
      </c>
      <c r="V35" s="68">
        <v>119194.36</v>
      </c>
      <c r="W35" s="57">
        <v>0</v>
      </c>
      <c r="X35" s="37">
        <v>0</v>
      </c>
      <c r="Y35" s="44">
        <v>0</v>
      </c>
    </row>
    <row r="36" spans="1:25" ht="28.5" customHeight="1" thickBot="1" x14ac:dyDescent="0.35">
      <c r="A36" s="42">
        <v>28</v>
      </c>
      <c r="B36" s="42"/>
      <c r="C36" s="33" t="s">
        <v>133</v>
      </c>
      <c r="D36" s="66" t="s">
        <v>108</v>
      </c>
      <c r="E36" s="82">
        <f t="shared" si="0"/>
        <v>2408657.19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44">
        <v>0</v>
      </c>
      <c r="M36" s="65">
        <v>0</v>
      </c>
      <c r="N36" s="68">
        <v>2248140</v>
      </c>
      <c r="O36" s="57">
        <v>0</v>
      </c>
      <c r="P36" s="37">
        <v>0</v>
      </c>
      <c r="Q36" s="37">
        <v>0</v>
      </c>
      <c r="R36" s="57">
        <v>0</v>
      </c>
      <c r="S36" s="37">
        <v>0</v>
      </c>
      <c r="T36" s="55">
        <v>0</v>
      </c>
      <c r="U36" s="68">
        <v>112407</v>
      </c>
      <c r="V36" s="68">
        <v>48110.19</v>
      </c>
      <c r="W36" s="57">
        <v>0</v>
      </c>
      <c r="X36" s="37">
        <v>0</v>
      </c>
      <c r="Y36" s="44">
        <v>0</v>
      </c>
    </row>
    <row r="37" spans="1:25" ht="26.25" customHeight="1" thickBot="1" x14ac:dyDescent="0.35">
      <c r="A37" s="42">
        <v>29</v>
      </c>
      <c r="B37" s="42"/>
      <c r="C37" s="33" t="s">
        <v>160</v>
      </c>
      <c r="D37" s="66" t="s">
        <v>108</v>
      </c>
      <c r="E37" s="82">
        <f t="shared" si="0"/>
        <v>2822727.95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44">
        <v>0</v>
      </c>
      <c r="M37" s="65">
        <v>0</v>
      </c>
      <c r="N37" s="68">
        <v>2633355</v>
      </c>
      <c r="O37" s="57">
        <v>0</v>
      </c>
      <c r="P37" s="37">
        <v>0</v>
      </c>
      <c r="Q37" s="37">
        <v>0</v>
      </c>
      <c r="R37" s="57">
        <v>0</v>
      </c>
      <c r="S37" s="37">
        <v>0</v>
      </c>
      <c r="T37" s="55">
        <v>0</v>
      </c>
      <c r="U37" s="68">
        <v>131667.75</v>
      </c>
      <c r="V37" s="68">
        <v>57705.2</v>
      </c>
      <c r="W37" s="57">
        <v>0</v>
      </c>
      <c r="X37" s="37">
        <v>0</v>
      </c>
      <c r="Y37" s="37">
        <v>0</v>
      </c>
    </row>
    <row r="38" spans="1:25" ht="17.25" customHeight="1" thickBot="1" x14ac:dyDescent="0.35">
      <c r="A38" s="42">
        <v>30</v>
      </c>
      <c r="B38" s="42"/>
      <c r="C38" s="33" t="s">
        <v>159</v>
      </c>
      <c r="D38" s="66" t="s">
        <v>108</v>
      </c>
      <c r="E38" s="82">
        <f t="shared" si="0"/>
        <v>6677934.4100000001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44">
        <v>0</v>
      </c>
      <c r="M38" s="65">
        <v>0</v>
      </c>
      <c r="N38" s="68">
        <v>6232905</v>
      </c>
      <c r="O38" s="57">
        <v>0</v>
      </c>
      <c r="P38" s="37">
        <v>0</v>
      </c>
      <c r="Q38" s="37">
        <v>0</v>
      </c>
      <c r="R38" s="57">
        <v>0</v>
      </c>
      <c r="S38" s="37">
        <v>0</v>
      </c>
      <c r="T38" s="55">
        <v>0</v>
      </c>
      <c r="U38" s="68">
        <v>311645.25</v>
      </c>
      <c r="V38" s="68">
        <v>133384.16</v>
      </c>
      <c r="W38" s="57">
        <v>0</v>
      </c>
      <c r="X38" s="37">
        <v>0</v>
      </c>
      <c r="Y38" s="37">
        <v>0</v>
      </c>
    </row>
    <row r="39" spans="1:25" ht="16.5" customHeight="1" thickBot="1" x14ac:dyDescent="0.35">
      <c r="A39" s="42">
        <v>31</v>
      </c>
      <c r="B39" s="42"/>
      <c r="C39" s="33" t="s">
        <v>80</v>
      </c>
      <c r="D39" s="66" t="s">
        <v>108</v>
      </c>
      <c r="E39" s="82">
        <f t="shared" si="0"/>
        <v>6407298.7699999996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44">
        <v>0</v>
      </c>
      <c r="M39" s="65">
        <v>0</v>
      </c>
      <c r="N39" s="68">
        <v>5980305</v>
      </c>
      <c r="O39" s="57">
        <v>0</v>
      </c>
      <c r="P39" s="37">
        <v>0</v>
      </c>
      <c r="Q39" s="37">
        <v>0</v>
      </c>
      <c r="R39" s="57">
        <v>0</v>
      </c>
      <c r="S39" s="37">
        <v>0</v>
      </c>
      <c r="T39" s="55">
        <v>0</v>
      </c>
      <c r="U39" s="68">
        <v>299015.25</v>
      </c>
      <c r="V39" s="68">
        <v>127978.52</v>
      </c>
      <c r="W39" s="57">
        <v>0</v>
      </c>
      <c r="X39" s="37">
        <v>0</v>
      </c>
      <c r="Y39" s="37">
        <v>0</v>
      </c>
    </row>
    <row r="40" spans="1:25" ht="17.25" customHeight="1" thickBot="1" x14ac:dyDescent="0.35">
      <c r="A40" s="42">
        <v>32</v>
      </c>
      <c r="B40" s="42"/>
      <c r="C40" s="33" t="s">
        <v>158</v>
      </c>
      <c r="D40" s="66" t="s">
        <v>108</v>
      </c>
      <c r="E40" s="82">
        <f t="shared" si="0"/>
        <v>5778070.9100000001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44">
        <v>0</v>
      </c>
      <c r="M40" s="65">
        <v>0</v>
      </c>
      <c r="N40" s="68">
        <v>5393010</v>
      </c>
      <c r="O40" s="57">
        <v>0</v>
      </c>
      <c r="P40" s="37">
        <v>0</v>
      </c>
      <c r="Q40" s="37">
        <v>0</v>
      </c>
      <c r="R40" s="57">
        <v>0</v>
      </c>
      <c r="S40" s="37">
        <v>0</v>
      </c>
      <c r="T40" s="55">
        <v>0</v>
      </c>
      <c r="U40" s="68">
        <v>269650.5</v>
      </c>
      <c r="V40" s="68">
        <v>115410.41</v>
      </c>
      <c r="W40" s="57">
        <v>0</v>
      </c>
      <c r="X40" s="37">
        <v>0</v>
      </c>
      <c r="Y40" s="37">
        <v>0</v>
      </c>
    </row>
    <row r="41" spans="1:25" ht="16.5" customHeight="1" thickBot="1" x14ac:dyDescent="0.35">
      <c r="A41" s="42">
        <v>33</v>
      </c>
      <c r="B41" s="42"/>
      <c r="C41" s="36" t="s">
        <v>129</v>
      </c>
      <c r="D41" s="66" t="s">
        <v>108</v>
      </c>
      <c r="E41" s="82">
        <f t="shared" si="0"/>
        <v>5920154.6200000001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44">
        <v>0</v>
      </c>
      <c r="M41" s="65">
        <v>0</v>
      </c>
      <c r="N41" s="68">
        <v>5525625</v>
      </c>
      <c r="O41" s="57">
        <v>0</v>
      </c>
      <c r="P41" s="37">
        <v>0</v>
      </c>
      <c r="Q41" s="37">
        <v>0</v>
      </c>
      <c r="R41" s="57">
        <v>0</v>
      </c>
      <c r="S41" s="37">
        <v>0</v>
      </c>
      <c r="T41" s="55">
        <v>0</v>
      </c>
      <c r="U41" s="68">
        <v>276281.25</v>
      </c>
      <c r="V41" s="68">
        <v>118248.37</v>
      </c>
      <c r="W41" s="57">
        <v>0</v>
      </c>
      <c r="X41" s="37">
        <v>0</v>
      </c>
      <c r="Y41" s="37">
        <v>0</v>
      </c>
    </row>
    <row r="42" spans="1:25" ht="15" thickBot="1" x14ac:dyDescent="0.35">
      <c r="A42" s="42">
        <v>34</v>
      </c>
      <c r="B42" s="42"/>
      <c r="C42" s="41" t="s">
        <v>81</v>
      </c>
      <c r="D42" s="66" t="s">
        <v>108</v>
      </c>
      <c r="E42" s="82">
        <f t="shared" si="0"/>
        <v>6995931.29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44">
        <v>0</v>
      </c>
      <c r="M42" s="65">
        <v>0</v>
      </c>
      <c r="N42" s="68">
        <v>6529710</v>
      </c>
      <c r="O42" s="57">
        <v>0</v>
      </c>
      <c r="P42" s="37">
        <v>0</v>
      </c>
      <c r="Q42" s="37">
        <v>0</v>
      </c>
      <c r="R42" s="57">
        <v>0</v>
      </c>
      <c r="S42" s="37">
        <v>0</v>
      </c>
      <c r="T42" s="55">
        <v>0</v>
      </c>
      <c r="U42" s="68">
        <v>326485.5</v>
      </c>
      <c r="V42" s="68">
        <v>139735.79</v>
      </c>
      <c r="W42" s="57">
        <v>0</v>
      </c>
      <c r="X42" s="37">
        <v>0</v>
      </c>
      <c r="Y42" s="37">
        <v>0</v>
      </c>
    </row>
    <row r="43" spans="1:25" ht="15" thickBot="1" x14ac:dyDescent="0.35">
      <c r="A43" s="47">
        <v>35</v>
      </c>
      <c r="B43" s="38"/>
      <c r="C43" s="41" t="s">
        <v>127</v>
      </c>
      <c r="D43" s="66" t="s">
        <v>108</v>
      </c>
      <c r="E43" s="82">
        <f t="shared" si="0"/>
        <v>4221915.9800000004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44">
        <v>0</v>
      </c>
      <c r="M43" s="65">
        <v>0</v>
      </c>
      <c r="N43" s="68">
        <v>3940560</v>
      </c>
      <c r="O43" s="57">
        <v>0</v>
      </c>
      <c r="P43" s="37">
        <v>0</v>
      </c>
      <c r="Q43" s="37">
        <v>0</v>
      </c>
      <c r="R43" s="57">
        <v>0</v>
      </c>
      <c r="S43" s="37">
        <v>0</v>
      </c>
      <c r="T43" s="55">
        <v>0</v>
      </c>
      <c r="U43" s="68">
        <v>197028</v>
      </c>
      <c r="V43" s="68">
        <v>84327.98</v>
      </c>
      <c r="W43" s="57">
        <v>0</v>
      </c>
      <c r="X43" s="37">
        <v>0</v>
      </c>
      <c r="Y43" s="37">
        <v>0</v>
      </c>
    </row>
    <row r="44" spans="1:25" ht="15" thickBot="1" x14ac:dyDescent="0.35">
      <c r="A44" s="47">
        <v>36</v>
      </c>
      <c r="B44" s="38"/>
      <c r="C44" s="41" t="s">
        <v>157</v>
      </c>
      <c r="D44" s="66" t="s">
        <v>108</v>
      </c>
      <c r="E44" s="82">
        <f t="shared" si="0"/>
        <v>5818666.2599999998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44">
        <v>0</v>
      </c>
      <c r="M44" s="65">
        <v>0</v>
      </c>
      <c r="N44" s="68">
        <v>5430900</v>
      </c>
      <c r="O44" s="57">
        <v>0</v>
      </c>
      <c r="P44" s="37">
        <v>0</v>
      </c>
      <c r="Q44" s="37">
        <v>0</v>
      </c>
      <c r="R44" s="57">
        <v>0</v>
      </c>
      <c r="S44" s="37">
        <v>0</v>
      </c>
      <c r="T44" s="55">
        <v>0</v>
      </c>
      <c r="U44" s="68">
        <v>271545</v>
      </c>
      <c r="V44" s="68">
        <v>116221.26</v>
      </c>
      <c r="W44" s="57">
        <v>0</v>
      </c>
      <c r="X44" s="37">
        <v>0</v>
      </c>
      <c r="Y44" s="37">
        <v>0</v>
      </c>
    </row>
    <row r="45" spans="1:25" ht="15" thickBot="1" x14ac:dyDescent="0.35">
      <c r="A45" s="47">
        <v>37</v>
      </c>
      <c r="B45" s="38"/>
      <c r="C45" s="41" t="s">
        <v>156</v>
      </c>
      <c r="D45" s="66" t="s">
        <v>108</v>
      </c>
      <c r="E45" s="82">
        <f t="shared" si="0"/>
        <v>8261152.9100000001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44">
        <v>0</v>
      </c>
      <c r="M45" s="65">
        <v>0</v>
      </c>
      <c r="N45" s="68">
        <v>7710615</v>
      </c>
      <c r="O45" s="57">
        <v>0</v>
      </c>
      <c r="P45" s="37">
        <v>0</v>
      </c>
      <c r="Q45" s="37">
        <v>0</v>
      </c>
      <c r="R45" s="57">
        <v>0</v>
      </c>
      <c r="S45" s="37">
        <v>0</v>
      </c>
      <c r="T45" s="55">
        <v>0</v>
      </c>
      <c r="U45" s="68">
        <v>385530.75</v>
      </c>
      <c r="V45" s="68">
        <v>165007.16</v>
      </c>
      <c r="W45" s="57">
        <v>0</v>
      </c>
      <c r="X45" s="37">
        <v>0</v>
      </c>
      <c r="Y45" s="37">
        <v>0</v>
      </c>
    </row>
    <row r="46" spans="1:25" ht="15" thickBot="1" x14ac:dyDescent="0.35">
      <c r="A46" s="47">
        <v>38</v>
      </c>
      <c r="B46" s="38"/>
      <c r="C46" s="41" t="s">
        <v>124</v>
      </c>
      <c r="D46" s="66" t="s">
        <v>108</v>
      </c>
      <c r="E46" s="82">
        <v>5512620.8499999996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44">
        <v>0</v>
      </c>
      <c r="M46" s="65">
        <v>0</v>
      </c>
      <c r="N46" s="73">
        <v>0</v>
      </c>
      <c r="O46" s="72"/>
      <c r="P46" s="74">
        <v>5145250</v>
      </c>
      <c r="Q46" s="71"/>
      <c r="R46" s="57">
        <v>0</v>
      </c>
      <c r="S46" s="37">
        <v>0</v>
      </c>
      <c r="T46" s="55">
        <v>0</v>
      </c>
      <c r="U46" s="68">
        <v>257262.5</v>
      </c>
      <c r="V46" s="68">
        <v>110108.35</v>
      </c>
      <c r="W46" s="57">
        <v>0</v>
      </c>
      <c r="X46" s="37">
        <v>0</v>
      </c>
      <c r="Y46" s="37">
        <v>0</v>
      </c>
    </row>
    <row r="47" spans="1:25" ht="22.2" thickBot="1" x14ac:dyDescent="0.35">
      <c r="A47" s="47">
        <v>39</v>
      </c>
      <c r="B47" s="38"/>
      <c r="C47" s="41" t="s">
        <v>123</v>
      </c>
      <c r="D47" s="66" t="s">
        <v>108</v>
      </c>
      <c r="E47" s="82">
        <f t="shared" si="0"/>
        <v>3010821.49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44">
        <v>0</v>
      </c>
      <c r="M47" s="65">
        <v>0</v>
      </c>
      <c r="N47" s="75">
        <v>2810175</v>
      </c>
      <c r="O47" s="57">
        <v>0</v>
      </c>
      <c r="P47" s="37">
        <v>0</v>
      </c>
      <c r="Q47" s="37">
        <v>0</v>
      </c>
      <c r="R47" s="57">
        <v>0</v>
      </c>
      <c r="S47" s="37">
        <v>0</v>
      </c>
      <c r="T47" s="55">
        <v>0</v>
      </c>
      <c r="U47" s="68">
        <v>140508.75</v>
      </c>
      <c r="V47" s="68">
        <v>60137.74</v>
      </c>
      <c r="W47" s="57">
        <v>0</v>
      </c>
      <c r="X47" s="37">
        <v>0</v>
      </c>
      <c r="Y47" s="37">
        <v>0</v>
      </c>
    </row>
    <row r="48" spans="1:25" ht="22.2" thickBot="1" x14ac:dyDescent="0.35">
      <c r="A48" s="47">
        <v>40</v>
      </c>
      <c r="B48" s="38"/>
      <c r="C48" s="41" t="s">
        <v>155</v>
      </c>
      <c r="D48" s="66" t="s">
        <v>108</v>
      </c>
      <c r="E48" s="82">
        <f t="shared" si="0"/>
        <v>2889035.45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44">
        <v>0</v>
      </c>
      <c r="M48" s="65">
        <v>0</v>
      </c>
      <c r="N48" s="68">
        <v>2696505</v>
      </c>
      <c r="O48" s="57">
        <v>0</v>
      </c>
      <c r="P48" s="37">
        <v>0</v>
      </c>
      <c r="Q48" s="37">
        <v>0</v>
      </c>
      <c r="R48" s="57">
        <v>0</v>
      </c>
      <c r="S48" s="37">
        <v>0</v>
      </c>
      <c r="T48" s="55">
        <v>0</v>
      </c>
      <c r="U48" s="68">
        <v>134825.25</v>
      </c>
      <c r="V48" s="68">
        <v>57705.2</v>
      </c>
      <c r="W48" s="57">
        <v>0</v>
      </c>
      <c r="X48" s="37">
        <v>0</v>
      </c>
      <c r="Y48" s="37">
        <v>0</v>
      </c>
    </row>
    <row r="49" spans="1:25" ht="15" thickBot="1" x14ac:dyDescent="0.35">
      <c r="A49" s="47">
        <v>41</v>
      </c>
      <c r="B49" s="38"/>
      <c r="C49" s="41" t="s">
        <v>66</v>
      </c>
      <c r="D49" s="66" t="s">
        <v>108</v>
      </c>
      <c r="E49" s="82">
        <f t="shared" si="0"/>
        <v>82582097.469999999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44">
        <v>0</v>
      </c>
      <c r="M49" s="65">
        <v>0</v>
      </c>
      <c r="N49" s="68">
        <v>77078679.75</v>
      </c>
      <c r="O49" s="57">
        <v>0</v>
      </c>
      <c r="P49" s="37">
        <v>0</v>
      </c>
      <c r="Q49" s="37">
        <v>0</v>
      </c>
      <c r="R49" s="57">
        <v>0</v>
      </c>
      <c r="S49" s="37">
        <v>0</v>
      </c>
      <c r="T49" s="55">
        <v>0</v>
      </c>
      <c r="U49" s="68">
        <v>3853933.98</v>
      </c>
      <c r="V49" s="68">
        <v>1649483.74</v>
      </c>
      <c r="W49" s="57">
        <v>0</v>
      </c>
      <c r="X49" s="37">
        <v>0</v>
      </c>
      <c r="Y49" s="37">
        <v>0</v>
      </c>
    </row>
    <row r="50" spans="1:25" ht="15" thickBot="1" x14ac:dyDescent="0.35">
      <c r="A50" s="47">
        <v>42</v>
      </c>
      <c r="B50" s="38"/>
      <c r="C50" s="41" t="s">
        <v>82</v>
      </c>
      <c r="D50" s="66" t="s">
        <v>108</v>
      </c>
      <c r="E50" s="82">
        <f t="shared" si="0"/>
        <v>4566976.42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44">
        <v>0</v>
      </c>
      <c r="M50" s="65">
        <v>0</v>
      </c>
      <c r="N50" s="68">
        <v>4262625</v>
      </c>
      <c r="O50" s="57">
        <v>0</v>
      </c>
      <c r="P50" s="37">
        <v>0</v>
      </c>
      <c r="Q50" s="37">
        <v>0</v>
      </c>
      <c r="R50" s="57">
        <v>0</v>
      </c>
      <c r="S50" s="37">
        <v>0</v>
      </c>
      <c r="T50" s="55">
        <v>0</v>
      </c>
      <c r="U50" s="68">
        <v>213131.25</v>
      </c>
      <c r="V50" s="68">
        <v>91220.17</v>
      </c>
      <c r="W50" s="57">
        <v>0</v>
      </c>
      <c r="X50" s="37">
        <v>0</v>
      </c>
      <c r="Y50" s="37">
        <v>0</v>
      </c>
    </row>
    <row r="51" spans="1:25" ht="15" thickBot="1" x14ac:dyDescent="0.35">
      <c r="A51" s="47">
        <v>43</v>
      </c>
      <c r="B51" s="38"/>
      <c r="C51" s="41" t="s">
        <v>154</v>
      </c>
      <c r="D51" s="66" t="s">
        <v>108</v>
      </c>
      <c r="E51" s="82">
        <f t="shared" si="0"/>
        <v>6569680.1600000001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44">
        <v>0</v>
      </c>
      <c r="M51" s="65">
        <v>0</v>
      </c>
      <c r="N51" s="68">
        <v>6131865</v>
      </c>
      <c r="O51" s="57">
        <v>0</v>
      </c>
      <c r="P51" s="37">
        <v>0</v>
      </c>
      <c r="Q51" s="37">
        <v>0</v>
      </c>
      <c r="R51" s="57">
        <v>0</v>
      </c>
      <c r="S51" s="37">
        <v>0</v>
      </c>
      <c r="T51" s="55">
        <v>0</v>
      </c>
      <c r="U51" s="68">
        <v>306593.25</v>
      </c>
      <c r="V51" s="68">
        <v>131221.91</v>
      </c>
      <c r="W51" s="57">
        <v>0</v>
      </c>
      <c r="X51" s="37">
        <v>0</v>
      </c>
      <c r="Y51" s="37">
        <v>0</v>
      </c>
    </row>
    <row r="52" spans="1:25" ht="15" thickBot="1" x14ac:dyDescent="0.35">
      <c r="A52" s="47">
        <v>44</v>
      </c>
      <c r="B52" s="38"/>
      <c r="C52" s="41" t="s">
        <v>153</v>
      </c>
      <c r="D52" s="66" t="s">
        <v>108</v>
      </c>
      <c r="E52" s="82">
        <f t="shared" si="0"/>
        <v>13234082.789999999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44">
        <v>0</v>
      </c>
      <c r="M52" s="65">
        <v>0</v>
      </c>
      <c r="N52" s="68">
        <v>12352140</v>
      </c>
      <c r="O52" s="57">
        <v>0</v>
      </c>
      <c r="P52" s="37">
        <v>0</v>
      </c>
      <c r="Q52" s="37">
        <v>0</v>
      </c>
      <c r="R52" s="57">
        <v>0</v>
      </c>
      <c r="S52" s="37">
        <v>0</v>
      </c>
      <c r="T52" s="55">
        <v>0</v>
      </c>
      <c r="U52" s="68">
        <v>617607</v>
      </c>
      <c r="V52" s="68">
        <v>264335.78999999998</v>
      </c>
      <c r="W52" s="57">
        <v>0</v>
      </c>
      <c r="X52" s="37">
        <v>0</v>
      </c>
      <c r="Y52" s="37">
        <v>0</v>
      </c>
    </row>
    <row r="53" spans="1:25" ht="15" thickBot="1" x14ac:dyDescent="0.35">
      <c r="A53" s="47">
        <v>45</v>
      </c>
      <c r="B53" s="38"/>
      <c r="C53" s="41" t="s">
        <v>152</v>
      </c>
      <c r="D53" s="66" t="s">
        <v>108</v>
      </c>
      <c r="E53" s="82">
        <f t="shared" si="0"/>
        <v>6278746.8399999999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44">
        <v>0</v>
      </c>
      <c r="M53" s="65">
        <v>0</v>
      </c>
      <c r="N53" s="68">
        <v>5860320</v>
      </c>
      <c r="O53" s="57">
        <v>0</v>
      </c>
      <c r="P53" s="37">
        <v>0</v>
      </c>
      <c r="Q53" s="37">
        <v>0</v>
      </c>
      <c r="R53" s="57">
        <v>0</v>
      </c>
      <c r="S53" s="37">
        <v>0</v>
      </c>
      <c r="T53" s="55">
        <v>0</v>
      </c>
      <c r="U53" s="68">
        <v>293016</v>
      </c>
      <c r="V53" s="68">
        <v>125410.84</v>
      </c>
      <c r="W53" s="57">
        <v>0</v>
      </c>
      <c r="X53" s="37">
        <v>0</v>
      </c>
      <c r="Y53" s="37">
        <v>0</v>
      </c>
    </row>
    <row r="54" spans="1:25" ht="15" thickBot="1" x14ac:dyDescent="0.35">
      <c r="A54" s="47">
        <v>46</v>
      </c>
      <c r="B54" s="38"/>
      <c r="C54" s="41" t="s">
        <v>151</v>
      </c>
      <c r="D54" s="66" t="s">
        <v>108</v>
      </c>
      <c r="E54" s="82">
        <f t="shared" si="0"/>
        <v>2313934.7200000002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44">
        <v>0</v>
      </c>
      <c r="M54" s="65">
        <v>0</v>
      </c>
      <c r="N54" s="68">
        <v>2159730</v>
      </c>
      <c r="O54" s="57">
        <v>0</v>
      </c>
      <c r="P54" s="37">
        <v>0</v>
      </c>
      <c r="Q54" s="37">
        <v>0</v>
      </c>
      <c r="R54" s="57">
        <v>0</v>
      </c>
      <c r="S54" s="37">
        <v>0</v>
      </c>
      <c r="T54" s="55">
        <v>0</v>
      </c>
      <c r="U54" s="68">
        <v>107986.5</v>
      </c>
      <c r="V54" s="68">
        <v>46218.22</v>
      </c>
      <c r="W54" s="57">
        <v>0</v>
      </c>
      <c r="X54" s="37">
        <v>0</v>
      </c>
      <c r="Y54" s="37">
        <v>0</v>
      </c>
    </row>
    <row r="55" spans="1:25" ht="15" thickBot="1" x14ac:dyDescent="0.35">
      <c r="A55" s="47">
        <v>47</v>
      </c>
      <c r="B55" s="38"/>
      <c r="C55" s="41" t="s">
        <v>150</v>
      </c>
      <c r="D55" s="66" t="s">
        <v>108</v>
      </c>
      <c r="E55" s="82">
        <f t="shared" si="0"/>
        <v>6285753.9699999997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44">
        <v>0</v>
      </c>
      <c r="M55" s="65">
        <v>0</v>
      </c>
      <c r="N55" s="68">
        <v>5942415</v>
      </c>
      <c r="O55" s="57">
        <v>0</v>
      </c>
      <c r="P55" s="37">
        <v>0</v>
      </c>
      <c r="Q55" s="37">
        <v>0</v>
      </c>
      <c r="R55" s="57">
        <v>0</v>
      </c>
      <c r="S55" s="37">
        <v>0</v>
      </c>
      <c r="T55" s="55">
        <v>0</v>
      </c>
      <c r="U55" s="68">
        <v>297120.75</v>
      </c>
      <c r="V55" s="68">
        <v>46218.22</v>
      </c>
      <c r="W55" s="57">
        <v>0</v>
      </c>
      <c r="X55" s="37">
        <v>0</v>
      </c>
      <c r="Y55" s="37">
        <v>0</v>
      </c>
    </row>
    <row r="56" spans="1:25" ht="22.2" thickBot="1" x14ac:dyDescent="0.35">
      <c r="A56" s="47">
        <v>48</v>
      </c>
      <c r="B56" s="38"/>
      <c r="C56" s="41" t="s">
        <v>116</v>
      </c>
      <c r="D56" s="66" t="s">
        <v>108</v>
      </c>
      <c r="E56" s="82">
        <f t="shared" si="0"/>
        <v>4602923.93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44">
        <v>0</v>
      </c>
      <c r="M56" s="65">
        <v>0</v>
      </c>
      <c r="N56" s="68">
        <v>4262625</v>
      </c>
      <c r="O56" s="57">
        <v>0</v>
      </c>
      <c r="P56" s="37">
        <v>0</v>
      </c>
      <c r="Q56" s="37">
        <v>0</v>
      </c>
      <c r="R56" s="57">
        <v>0</v>
      </c>
      <c r="S56" s="37">
        <v>0</v>
      </c>
      <c r="T56" s="55">
        <v>0</v>
      </c>
      <c r="U56" s="68">
        <v>213131.25</v>
      </c>
      <c r="V56" s="68">
        <v>127167.67999999999</v>
      </c>
      <c r="W56" s="57">
        <v>0</v>
      </c>
      <c r="X56" s="37">
        <v>0</v>
      </c>
      <c r="Y56" s="37">
        <v>0</v>
      </c>
    </row>
    <row r="57" spans="1:25" ht="22.2" thickBot="1" x14ac:dyDescent="0.35">
      <c r="A57" s="47">
        <v>49</v>
      </c>
      <c r="B57" s="38"/>
      <c r="C57" s="41" t="s">
        <v>115</v>
      </c>
      <c r="D57" s="66" t="s">
        <v>108</v>
      </c>
      <c r="E57" s="82">
        <f t="shared" si="0"/>
        <v>2829719.92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44">
        <v>0</v>
      </c>
      <c r="M57" s="65">
        <v>0</v>
      </c>
      <c r="N57" s="68">
        <v>2608095</v>
      </c>
      <c r="O57" s="57">
        <v>0</v>
      </c>
      <c r="P57" s="37">
        <v>0</v>
      </c>
      <c r="Q57" s="37">
        <v>0</v>
      </c>
      <c r="R57" s="57">
        <v>0</v>
      </c>
      <c r="S57" s="37">
        <v>0</v>
      </c>
      <c r="T57" s="55">
        <v>0</v>
      </c>
      <c r="U57" s="68">
        <v>130404.75</v>
      </c>
      <c r="V57" s="68">
        <v>91220.17</v>
      </c>
      <c r="W57" s="57">
        <v>0</v>
      </c>
      <c r="X57" s="37">
        <v>0</v>
      </c>
      <c r="Y57" s="37">
        <v>0</v>
      </c>
    </row>
    <row r="58" spans="1:25" ht="22.2" thickBot="1" x14ac:dyDescent="0.35">
      <c r="A58" s="47">
        <v>50</v>
      </c>
      <c r="B58" s="38"/>
      <c r="C58" s="41" t="s">
        <v>114</v>
      </c>
      <c r="D58" s="66" t="s">
        <v>108</v>
      </c>
      <c r="E58" s="82">
        <f t="shared" si="0"/>
        <v>2840728.23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44">
        <v>0</v>
      </c>
      <c r="M58" s="65">
        <v>0</v>
      </c>
      <c r="N58" s="68">
        <v>2652300</v>
      </c>
      <c r="O58" s="57">
        <v>0</v>
      </c>
      <c r="P58" s="37">
        <v>0</v>
      </c>
      <c r="Q58" s="37">
        <v>0</v>
      </c>
      <c r="R58" s="57">
        <v>0</v>
      </c>
      <c r="S58" s="37">
        <v>0</v>
      </c>
      <c r="T58" s="55">
        <v>0</v>
      </c>
      <c r="U58" s="68">
        <v>132615</v>
      </c>
      <c r="V58" s="68">
        <v>55813.23</v>
      </c>
      <c r="W58" s="57">
        <v>0</v>
      </c>
      <c r="X58" s="37">
        <v>0</v>
      </c>
      <c r="Y58" s="37">
        <v>0</v>
      </c>
    </row>
    <row r="59" spans="1:25" x14ac:dyDescent="0.3">
      <c r="A59" s="116" t="s">
        <v>29</v>
      </c>
      <c r="B59" s="117"/>
      <c r="C59" s="118"/>
      <c r="D59" s="38"/>
      <c r="E59" s="83">
        <f>SUM(E9:E58)</f>
        <v>340377529.93000007</v>
      </c>
      <c r="F59" s="38"/>
      <c r="G59" s="38"/>
      <c r="H59" s="38"/>
      <c r="I59" s="38"/>
      <c r="J59" s="38"/>
      <c r="K59" s="38"/>
      <c r="L59" s="38"/>
      <c r="M59" s="38"/>
      <c r="N59" s="64">
        <f>SUM(N9:N58)</f>
        <v>312292221.75</v>
      </c>
      <c r="O59" s="38"/>
      <c r="P59" s="75">
        <v>5145250</v>
      </c>
      <c r="Q59" s="38"/>
      <c r="R59" s="38"/>
      <c r="S59" s="38"/>
      <c r="T59" s="38"/>
      <c r="U59" s="76">
        <f>SUM(U9:U58)</f>
        <v>16156086.08</v>
      </c>
      <c r="V59" s="76">
        <f>SUM(V9:V58)</f>
        <v>6783972.1000000006</v>
      </c>
      <c r="W59" s="38"/>
      <c r="X59" s="38"/>
      <c r="Y59" s="38"/>
    </row>
  </sheetData>
  <mergeCells count="25">
    <mergeCell ref="A3:Y3"/>
    <mergeCell ref="A4:A7"/>
    <mergeCell ref="C4:C7"/>
    <mergeCell ref="E4:E6"/>
    <mergeCell ref="D4:D7"/>
    <mergeCell ref="F4:Q4"/>
    <mergeCell ref="F5:K5"/>
    <mergeCell ref="F7:K7"/>
    <mergeCell ref="P5:P6"/>
    <mergeCell ref="Y5:Y6"/>
    <mergeCell ref="Q5:Q6"/>
    <mergeCell ref="R5:R6"/>
    <mergeCell ref="S5:S6"/>
    <mergeCell ref="W5:W6"/>
    <mergeCell ref="X5:X6"/>
    <mergeCell ref="L5:M6"/>
    <mergeCell ref="B4:B7"/>
    <mergeCell ref="T5:T6"/>
    <mergeCell ref="R4:Y4"/>
    <mergeCell ref="A59:C59"/>
    <mergeCell ref="V5:V6"/>
    <mergeCell ref="U5:U6"/>
    <mergeCell ref="F8:K8"/>
    <mergeCell ref="N5:N6"/>
    <mergeCell ref="O5:O6"/>
  </mergeCells>
  <pageMargins left="0.64" right="0.24" top="0.41" bottom="0.33" header="0.31496062992125984" footer="0.31496062992125984"/>
  <pageSetup paperSize="9" scale="5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2"/>
  <sheetViews>
    <sheetView tabSelected="1" zoomScale="80" zoomScaleNormal="80" workbookViewId="0">
      <selection activeCell="F10" sqref="F10"/>
    </sheetView>
  </sheetViews>
  <sheetFormatPr defaultRowHeight="14.4" x14ac:dyDescent="0.3"/>
  <cols>
    <col min="1" max="1" width="3.5546875" customWidth="1"/>
    <col min="2" max="2" width="14.44140625" customWidth="1"/>
    <col min="3" max="3" width="12.33203125" customWidth="1"/>
    <col min="4" max="4" width="16.109375" customWidth="1"/>
    <col min="5" max="5" width="12.109375" customWidth="1"/>
    <col min="6" max="6" width="7.33203125" customWidth="1"/>
    <col min="7" max="7" width="8.109375" customWidth="1"/>
    <col min="8" max="8" width="7.88671875" customWidth="1"/>
    <col min="9" max="9" width="7" customWidth="1"/>
    <col min="11" max="11" width="6" customWidth="1"/>
    <col min="12" max="12" width="7.109375" customWidth="1"/>
    <col min="13" max="13" width="6.5546875" customWidth="1"/>
    <col min="14" max="14" width="15.109375" customWidth="1"/>
    <col min="15" max="15" width="15.5546875" customWidth="1"/>
  </cols>
  <sheetData>
    <row r="1" spans="1:15" ht="18" x14ac:dyDescent="0.35">
      <c r="F1" s="97" t="s">
        <v>112</v>
      </c>
      <c r="M1" s="5"/>
    </row>
    <row r="2" spans="1:15" ht="17.399999999999999" x14ac:dyDescent="0.3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5" ht="18" thickBot="1" x14ac:dyDescent="0.35">
      <c r="A3" s="129" t="s">
        <v>109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ht="18" thickBot="1" x14ac:dyDescent="0.3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5" ht="87.75" customHeight="1" thickBot="1" x14ac:dyDescent="0.35">
      <c r="A5" s="158" t="s">
        <v>6</v>
      </c>
      <c r="B5" s="158" t="s">
        <v>51</v>
      </c>
      <c r="C5" s="158" t="s">
        <v>12</v>
      </c>
      <c r="D5" s="158" t="s">
        <v>173</v>
      </c>
      <c r="E5" s="158" t="s">
        <v>174</v>
      </c>
      <c r="F5" s="155" t="s">
        <v>52</v>
      </c>
      <c r="G5" s="156"/>
      <c r="H5" s="156"/>
      <c r="I5" s="156"/>
      <c r="J5" s="157"/>
      <c r="K5" s="155" t="s">
        <v>15</v>
      </c>
      <c r="L5" s="156"/>
      <c r="M5" s="156"/>
      <c r="N5" s="156"/>
      <c r="O5" s="157"/>
    </row>
    <row r="6" spans="1:15" x14ac:dyDescent="0.3">
      <c r="A6" s="159"/>
      <c r="B6" s="159"/>
      <c r="C6" s="159"/>
      <c r="D6" s="159"/>
      <c r="E6" s="159"/>
      <c r="F6" s="8" t="s">
        <v>53</v>
      </c>
      <c r="G6" s="8" t="s">
        <v>55</v>
      </c>
      <c r="H6" s="152" t="s">
        <v>176</v>
      </c>
      <c r="I6" s="152" t="s">
        <v>175</v>
      </c>
      <c r="J6" s="152" t="s">
        <v>19</v>
      </c>
      <c r="K6" s="8" t="s">
        <v>57</v>
      </c>
      <c r="L6" s="8" t="s">
        <v>58</v>
      </c>
      <c r="M6" s="152" t="s">
        <v>56</v>
      </c>
      <c r="N6" s="8" t="s">
        <v>59</v>
      </c>
      <c r="O6" s="152" t="s">
        <v>19</v>
      </c>
    </row>
    <row r="7" spans="1:15" ht="28.2" thickBot="1" x14ac:dyDescent="0.35">
      <c r="A7" s="159"/>
      <c r="B7" s="159"/>
      <c r="C7" s="153"/>
      <c r="D7" s="153"/>
      <c r="E7" s="153"/>
      <c r="F7" s="9" t="s">
        <v>54</v>
      </c>
      <c r="G7" s="9" t="s">
        <v>60</v>
      </c>
      <c r="H7" s="153"/>
      <c r="I7" s="153"/>
      <c r="J7" s="153"/>
      <c r="K7" s="9" t="s">
        <v>54</v>
      </c>
      <c r="L7" s="9" t="s">
        <v>54</v>
      </c>
      <c r="M7" s="153"/>
      <c r="N7" s="9" t="s">
        <v>60</v>
      </c>
      <c r="O7" s="153"/>
    </row>
    <row r="8" spans="1:15" ht="15" thickBot="1" x14ac:dyDescent="0.35">
      <c r="A8" s="153"/>
      <c r="B8" s="153"/>
      <c r="C8" s="9" t="s">
        <v>61</v>
      </c>
      <c r="D8" s="10" t="s">
        <v>27</v>
      </c>
      <c r="E8" s="10" t="s">
        <v>87</v>
      </c>
      <c r="F8" s="10" t="s">
        <v>46</v>
      </c>
      <c r="G8" s="10" t="s">
        <v>46</v>
      </c>
      <c r="H8" s="10" t="s">
        <v>46</v>
      </c>
      <c r="I8" s="10" t="s">
        <v>46</v>
      </c>
      <c r="J8" s="10" t="s">
        <v>46</v>
      </c>
      <c r="K8" s="10" t="s">
        <v>28</v>
      </c>
      <c r="L8" s="10" t="s">
        <v>28</v>
      </c>
      <c r="M8" s="10" t="s">
        <v>28</v>
      </c>
      <c r="N8" s="10" t="s">
        <v>28</v>
      </c>
      <c r="O8" s="10" t="s">
        <v>28</v>
      </c>
    </row>
    <row r="9" spans="1:15" ht="15" thickBot="1" x14ac:dyDescent="0.35">
      <c r="A9" s="11">
        <v>1</v>
      </c>
      <c r="B9" s="10">
        <v>2</v>
      </c>
      <c r="C9" s="10">
        <v>3</v>
      </c>
      <c r="D9" s="78" t="s">
        <v>110</v>
      </c>
      <c r="E9" s="78" t="s">
        <v>111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</row>
    <row r="10" spans="1:15" ht="28.2" thickBot="1" x14ac:dyDescent="0.35">
      <c r="A10" s="12"/>
      <c r="B10" s="13" t="s">
        <v>62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15" thickBot="1" x14ac:dyDescent="0.35">
      <c r="A11" s="15"/>
      <c r="B11" s="7" t="s">
        <v>170</v>
      </c>
      <c r="C11" s="19"/>
      <c r="D11" s="19"/>
      <c r="E11" s="19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ht="44.25" customHeight="1" thickBot="1" x14ac:dyDescent="0.35">
      <c r="A12" s="20" t="s">
        <v>30</v>
      </c>
      <c r="B12" s="21" t="s">
        <v>63</v>
      </c>
      <c r="C12" s="98">
        <v>111187.9</v>
      </c>
      <c r="D12" s="22">
        <v>5438</v>
      </c>
      <c r="E12" s="22">
        <v>1645</v>
      </c>
      <c r="F12" s="16">
        <v>0</v>
      </c>
      <c r="G12" s="16">
        <v>0</v>
      </c>
      <c r="H12" s="16">
        <v>0</v>
      </c>
      <c r="I12" s="16">
        <v>50</v>
      </c>
      <c r="J12" s="16">
        <v>50</v>
      </c>
      <c r="K12" s="17">
        <v>0</v>
      </c>
      <c r="L12" s="17">
        <v>0</v>
      </c>
      <c r="M12" s="17">
        <v>0</v>
      </c>
      <c r="N12" s="18">
        <v>340377529.93000001</v>
      </c>
      <c r="O12" s="18">
        <f>N12</f>
        <v>340377529.93000001</v>
      </c>
    </row>
  </sheetData>
  <mergeCells count="14">
    <mergeCell ref="J6:J7"/>
    <mergeCell ref="M6:M7"/>
    <mergeCell ref="O6:O7"/>
    <mergeCell ref="A2:O2"/>
    <mergeCell ref="A3:O3"/>
    <mergeCell ref="A5:A8"/>
    <mergeCell ref="B5:B8"/>
    <mergeCell ref="C5:C7"/>
    <mergeCell ref="E5:E7"/>
    <mergeCell ref="F5:J5"/>
    <mergeCell ref="K5:O5"/>
    <mergeCell ref="H6:H7"/>
    <mergeCell ref="I6:I7"/>
    <mergeCell ref="D5:D7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stol</dc:creator>
  <cp:lastModifiedBy>admin</cp:lastModifiedBy>
  <cp:lastPrinted>2021-10-12T11:32:24Z</cp:lastPrinted>
  <dcterms:created xsi:type="dcterms:W3CDTF">2017-03-31T05:22:21Z</dcterms:created>
  <dcterms:modified xsi:type="dcterms:W3CDTF">2021-10-12T11:33:39Z</dcterms:modified>
</cp:coreProperties>
</file>